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DD\1Productn\Print Products off-the-shelf\Analyzing Business Tax Returns (ABTR)\1 Master\2018 Active Worksheets\"/>
    </mc:Choice>
  </mc:AlternateContent>
  <xr:revisionPtr revIDLastSave="0" documentId="13_ncr:1_{921F0AE1-D01B-4BC5-99EE-6EBAC8E99C35}" xr6:coauthVersionLast="45" xr6:coauthVersionMax="45" xr10:uidLastSave="{00000000-0000-0000-0000-000000000000}"/>
  <bookViews>
    <workbookView xWindow="-28920" yWindow="-120" windowWidth="29040" windowHeight="15840" tabRatio="933" xr2:uid="{00000000-000D-0000-FFFF-FFFF00000000}"/>
  </bookViews>
  <sheets>
    <sheet name="RMA 1120 S Worksheet" sheetId="3" r:id="rId1"/>
    <sheet name="RMA Schedule K" sheetId="17" r:id="rId2"/>
    <sheet name="RMA Schedule L Worksht - Assets" sheetId="5" r:id="rId3"/>
    <sheet name="RMA Schedule L Worksht - Liab" sheetId="21" r:id="rId4"/>
    <sheet name="RMA Schedule M 1 Worksht" sheetId="22" r:id="rId5"/>
    <sheet name="RMA Schedule D Worksht" sheetId="26" r:id="rId6"/>
    <sheet name="RMA Form 4562 Deprec" sheetId="11" r:id="rId7"/>
    <sheet name="RMA Form 4797, Sales of Bus Pty" sheetId="12" r:id="rId8"/>
    <sheet name="RMA Form 6252, Install Sales" sheetId="25" r:id="rId9"/>
    <sheet name="RMA Form 8825, RE Activi" sheetId="14" r:id="rId10"/>
    <sheet name="RMA Schedule K-1 (1065) Ptnr " sheetId="16" r:id="rId11"/>
    <sheet name="RMA Schedule K-1 (1041) Trust" sheetId="18" r:id="rId12"/>
    <sheet name="RMA Summary CF Worksheet" sheetId="20" r:id="rId13"/>
    <sheet name="Debt Service Coverage Worksheet" sheetId="23" r:id="rId14"/>
  </sheets>
  <definedNames>
    <definedName name="_xlnm.Print_Area" localSheetId="13">'Debt Service Coverage Worksheet'!$A$1:$E$40</definedName>
    <definedName name="_xlnm.Print_Area" localSheetId="0">'RMA 1120 S Worksheet'!$A$1:$E$58</definedName>
    <definedName name="_xlnm.Print_Area" localSheetId="6">'RMA Form 4562 Deprec'!$A$1:$E$36</definedName>
    <definedName name="_xlnm.Print_Area" localSheetId="7">'RMA Form 4797, Sales of Bus Pty'!$A$1:$E$17</definedName>
    <definedName name="_xlnm.Print_Area" localSheetId="8">'RMA Form 6252, Install Sales'!$A$1:$E$19</definedName>
    <definedName name="_xlnm.Print_Area" localSheetId="9">'RMA Form 8825, RE Activi'!$A$1:$E$37</definedName>
    <definedName name="_xlnm.Print_Area" localSheetId="5">'RMA Schedule D Worksht'!$A$1:$E$31</definedName>
    <definedName name="_xlnm.Print_Area" localSheetId="1">'RMA Schedule K'!$A$1:$E$34</definedName>
    <definedName name="_xlnm.Print_Area" localSheetId="11">'RMA Schedule K-1 (1041) Trust'!$A$1:$E$22</definedName>
    <definedName name="_xlnm.Print_Area" localSheetId="10">'RMA Schedule K-1 (1065) Ptnr '!$A$1:$E$30</definedName>
    <definedName name="_xlnm.Print_Area" localSheetId="2">'RMA Schedule L Worksht - Assets'!$A$1:$E$45</definedName>
    <definedName name="_xlnm.Print_Area" localSheetId="3">'RMA Schedule L Worksht - Liab'!$A$1:$E$43</definedName>
    <definedName name="_xlnm.Print_Area" localSheetId="4">'RMA Schedule M 1 Worksht'!$A$1:$F$27</definedName>
    <definedName name="_xlnm.Print_Area" localSheetId="12">'RMA Summary CF Worksheet'!$A$1:$E$37</definedName>
  </definedNames>
  <calcPr calcId="19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23" l="1"/>
  <c r="C37" i="5"/>
  <c r="E20" i="21" l="1"/>
  <c r="D20" i="21"/>
  <c r="E5" i="23"/>
  <c r="D5" i="23"/>
  <c r="C5" i="23"/>
  <c r="E17" i="3"/>
  <c r="E15" i="18"/>
  <c r="D15" i="18"/>
  <c r="C15" i="18"/>
  <c r="E19" i="16"/>
  <c r="D19" i="16"/>
  <c r="C19" i="16"/>
  <c r="E23" i="14"/>
  <c r="E15" i="23" s="1"/>
  <c r="E21" i="23" s="1"/>
  <c r="D23" i="14"/>
  <c r="D15" i="23" s="1"/>
  <c r="D21" i="23" s="1"/>
  <c r="C23" i="14"/>
  <c r="C15" i="23" s="1"/>
  <c r="C21" i="23" s="1"/>
  <c r="E14" i="14"/>
  <c r="D14" i="14"/>
  <c r="C14" i="14"/>
  <c r="E11" i="25"/>
  <c r="D11" i="25"/>
  <c r="C11" i="25"/>
  <c r="E17" i="11"/>
  <c r="D17" i="11"/>
  <c r="C17" i="11"/>
  <c r="E13" i="26"/>
  <c r="D13" i="26"/>
  <c r="C13" i="26"/>
  <c r="E14" i="22"/>
  <c r="D14" i="22"/>
  <c r="C14" i="22"/>
  <c r="E35" i="21"/>
  <c r="D35" i="21"/>
  <c r="C35" i="21"/>
  <c r="E15" i="21"/>
  <c r="D15" i="21"/>
  <c r="C15" i="21"/>
  <c r="E37" i="5"/>
  <c r="D37" i="5"/>
  <c r="E15" i="5"/>
  <c r="D15" i="5"/>
  <c r="C15" i="5"/>
  <c r="E27" i="17"/>
  <c r="D27" i="17"/>
  <c r="C27" i="17"/>
  <c r="E18" i="17"/>
  <c r="D18" i="17"/>
  <c r="C18" i="17"/>
  <c r="E23" i="17"/>
  <c r="D23" i="17"/>
  <c r="C23" i="17"/>
  <c r="D17" i="3"/>
  <c r="C17" i="3"/>
  <c r="E32" i="23" l="1"/>
  <c r="D32" i="23"/>
  <c r="D24" i="20"/>
  <c r="E24" i="20"/>
  <c r="C24" i="20"/>
  <c r="D23" i="20"/>
  <c r="E23" i="20"/>
  <c r="C23" i="20"/>
  <c r="D22" i="20"/>
  <c r="E22" i="20"/>
  <c r="C22" i="20"/>
  <c r="E12" i="12"/>
  <c r="E21" i="20" s="1"/>
  <c r="E19" i="20"/>
  <c r="D19" i="20"/>
  <c r="E29" i="20"/>
  <c r="E28" i="20"/>
  <c r="D29" i="20"/>
  <c r="D28" i="20"/>
  <c r="E20" i="20"/>
  <c r="E18" i="20"/>
  <c r="D20" i="20"/>
  <c r="D18" i="20"/>
  <c r="E12" i="20"/>
  <c r="E11" i="20"/>
  <c r="E10" i="20"/>
  <c r="E9" i="20"/>
  <c r="E8" i="20"/>
  <c r="D12" i="20"/>
  <c r="D11" i="20"/>
  <c r="D10" i="20"/>
  <c r="D9" i="20"/>
  <c r="D8" i="20"/>
  <c r="A4" i="26"/>
  <c r="E6" i="26"/>
  <c r="D6" i="26"/>
  <c r="C6" i="26"/>
  <c r="C19" i="20"/>
  <c r="A4" i="14"/>
  <c r="E18" i="14"/>
  <c r="D18" i="14"/>
  <c r="C18" i="14"/>
  <c r="E6" i="22"/>
  <c r="D6" i="22"/>
  <c r="C20" i="21"/>
  <c r="C6" i="21"/>
  <c r="E6" i="14"/>
  <c r="D6" i="14"/>
  <c r="C6" i="14"/>
  <c r="C6" i="25"/>
  <c r="A4" i="25"/>
  <c r="D6" i="25"/>
  <c r="E6" i="25"/>
  <c r="E14" i="20"/>
  <c r="D14" i="20"/>
  <c r="C14" i="20"/>
  <c r="C6" i="17"/>
  <c r="D6" i="17"/>
  <c r="E6" i="17"/>
  <c r="C8" i="20"/>
  <c r="E5" i="20"/>
  <c r="H28" i="20"/>
  <c r="I28" i="20" s="1"/>
  <c r="H14" i="20"/>
  <c r="I14" i="20" s="1"/>
  <c r="G14" i="20"/>
  <c r="E23" i="11"/>
  <c r="D23" i="11"/>
  <c r="C23" i="11"/>
  <c r="C12" i="20"/>
  <c r="C29" i="20"/>
  <c r="C18" i="20"/>
  <c r="C10" i="20"/>
  <c r="C28" i="20"/>
  <c r="A3" i="20"/>
  <c r="C5" i="20"/>
  <c r="G12" i="20" s="1"/>
  <c r="D5" i="20"/>
  <c r="A4" i="18"/>
  <c r="C5" i="18"/>
  <c r="D5" i="18"/>
  <c r="E5" i="18"/>
  <c r="A4" i="16"/>
  <c r="C6" i="16"/>
  <c r="D6" i="16"/>
  <c r="E6" i="16"/>
  <c r="A4" i="12"/>
  <c r="C6" i="12"/>
  <c r="D6" i="12"/>
  <c r="E6" i="12"/>
  <c r="A4" i="11"/>
  <c r="C6" i="11"/>
  <c r="D6" i="11"/>
  <c r="E6" i="11"/>
  <c r="A4" i="22"/>
  <c r="C6" i="22"/>
  <c r="A4" i="21"/>
  <c r="D6" i="21"/>
  <c r="E6" i="21"/>
  <c r="A4" i="5"/>
  <c r="C6" i="5"/>
  <c r="C20" i="5" s="1"/>
  <c r="D6" i="5"/>
  <c r="D20" i="5" s="1"/>
  <c r="E6" i="5"/>
  <c r="E20" i="5" s="1"/>
  <c r="A4" i="17"/>
  <c r="E28" i="11"/>
  <c r="E13" i="20" s="1"/>
  <c r="D28" i="11"/>
  <c r="D13" i="20" s="1"/>
  <c r="C28" i="11"/>
  <c r="C13" i="20" s="1"/>
  <c r="G8" i="22"/>
  <c r="H8" i="22"/>
  <c r="I8" i="22" s="1"/>
  <c r="H9" i="22"/>
  <c r="I9" i="22" s="1"/>
  <c r="I39" i="22"/>
  <c r="G8" i="21"/>
  <c r="H8" i="21"/>
  <c r="I8" i="21" s="1"/>
  <c r="H9" i="21"/>
  <c r="I9" i="21" s="1"/>
  <c r="C11" i="20"/>
  <c r="G22" i="21"/>
  <c r="H22" i="21"/>
  <c r="I22" i="21" s="1"/>
  <c r="H23" i="21"/>
  <c r="I23" i="21" s="1"/>
  <c r="I37" i="21"/>
  <c r="C20" i="20"/>
  <c r="C9" i="20"/>
  <c r="G8" i="20"/>
  <c r="H8" i="20"/>
  <c r="I8" i="20" s="1"/>
  <c r="H9" i="20"/>
  <c r="I9" i="20" s="1"/>
  <c r="G7" i="18"/>
  <c r="H7" i="18"/>
  <c r="I7" i="18" s="1"/>
  <c r="H8" i="18"/>
  <c r="I8" i="18" s="1"/>
  <c r="G19" i="18"/>
  <c r="H19" i="18"/>
  <c r="I19" i="18" s="1"/>
  <c r="I25" i="18"/>
  <c r="G8" i="17"/>
  <c r="H8" i="17"/>
  <c r="I8" i="17" s="1"/>
  <c r="H10" i="17"/>
  <c r="I10" i="17" s="1"/>
  <c r="G20" i="17"/>
  <c r="H20" i="17"/>
  <c r="I20" i="17" s="1"/>
  <c r="G8" i="16"/>
  <c r="H8" i="16"/>
  <c r="I8" i="16" s="1"/>
  <c r="H9" i="16"/>
  <c r="I9" i="16" s="1"/>
  <c r="G21" i="16"/>
  <c r="H21" i="16"/>
  <c r="I21" i="16" s="1"/>
  <c r="I26" i="16"/>
  <c r="I6" i="14"/>
  <c r="D12" i="12"/>
  <c r="D21" i="20" s="1"/>
  <c r="C12" i="12"/>
  <c r="C21" i="20" s="1"/>
  <c r="G8" i="12"/>
  <c r="H8" i="12"/>
  <c r="I8" i="12" s="1"/>
  <c r="I17" i="12"/>
  <c r="G8" i="11"/>
  <c r="H8" i="11"/>
  <c r="I8" i="11" s="1"/>
  <c r="H9" i="11"/>
  <c r="I9" i="11" s="1"/>
  <c r="G19" i="11"/>
  <c r="H19" i="11"/>
  <c r="I19" i="11" s="1"/>
  <c r="I25" i="11"/>
  <c r="G8" i="5"/>
  <c r="H8" i="5"/>
  <c r="I8" i="5" s="1"/>
  <c r="H9" i="5"/>
  <c r="I9" i="5" s="1"/>
  <c r="G17" i="5"/>
  <c r="H17" i="5"/>
  <c r="I17" i="5" s="1"/>
  <c r="H18" i="5"/>
  <c r="I18" i="5" s="1"/>
  <c r="I36" i="5"/>
  <c r="F9" i="3"/>
  <c r="G9" i="3"/>
  <c r="H9" i="3" s="1"/>
  <c r="G10" i="3"/>
  <c r="H10" i="3" s="1"/>
  <c r="H24" i="3"/>
  <c r="I49" i="20"/>
  <c r="H19" i="20" l="1"/>
  <c r="I19" i="20" s="1"/>
  <c r="I10" i="21"/>
  <c r="H11" i="3"/>
  <c r="I24" i="21"/>
  <c r="I10" i="22"/>
  <c r="I15" i="11"/>
  <c r="I10" i="5"/>
  <c r="I20" i="5"/>
  <c r="H12" i="20"/>
  <c r="I12" i="20" s="1"/>
  <c r="D26" i="20"/>
  <c r="E31" i="20"/>
  <c r="C31" i="20"/>
  <c r="D31" i="20"/>
  <c r="E26" i="20"/>
  <c r="C26" i="20"/>
  <c r="D16" i="20"/>
  <c r="D7" i="23" s="1"/>
  <c r="D10" i="23" s="1"/>
  <c r="D34" i="23" s="1"/>
  <c r="C16" i="20"/>
  <c r="C7" i="23" s="1"/>
  <c r="C10" i="23" s="1"/>
  <c r="C34" i="23" s="1"/>
  <c r="E16" i="20"/>
  <c r="E7" i="23" s="1"/>
  <c r="E10" i="23" s="1"/>
  <c r="E34" i="23" s="1"/>
  <c r="D33" i="20" l="1"/>
  <c r="E33" i="20"/>
  <c r="C33" i="20"/>
  <c r="E29" i="23"/>
  <c r="E37" i="23"/>
  <c r="E24" i="23"/>
  <c r="D37" i="23"/>
  <c r="D29" i="23"/>
  <c r="D24" i="23"/>
  <c r="C29" i="23"/>
  <c r="C24" i="23"/>
  <c r="C37" i="23"/>
</calcChain>
</file>

<file path=xl/sharedStrings.xml><?xml version="1.0" encoding="utf-8"?>
<sst xmlns="http://schemas.openxmlformats.org/spreadsheetml/2006/main" count="395" uniqueCount="263">
  <si>
    <t>H</t>
  </si>
  <si>
    <t>Line #</t>
  </si>
  <si>
    <t>INT</t>
  </si>
  <si>
    <t>Depletion</t>
  </si>
  <si>
    <t>6</t>
  </si>
  <si>
    <t>12</t>
  </si>
  <si>
    <t>L</t>
  </si>
  <si>
    <t>7</t>
  </si>
  <si>
    <t>Royalties</t>
  </si>
  <si>
    <t>11</t>
  </si>
  <si>
    <t>13</t>
  </si>
  <si>
    <t>18A</t>
  </si>
  <si>
    <t>19A</t>
  </si>
  <si>
    <t>4</t>
  </si>
  <si>
    <t>10</t>
  </si>
  <si>
    <t>1</t>
  </si>
  <si>
    <t>Interest</t>
  </si>
  <si>
    <t>14A</t>
  </si>
  <si>
    <t>Name:</t>
  </si>
  <si>
    <t>13A</t>
  </si>
  <si>
    <t>5a</t>
  </si>
  <si>
    <t>12a</t>
  </si>
  <si>
    <t>12b</t>
  </si>
  <si>
    <t>12d</t>
  </si>
  <si>
    <t>3(b)</t>
  </si>
  <si>
    <t>3(d)</t>
  </si>
  <si>
    <t>6(b)</t>
  </si>
  <si>
    <t>6(d)</t>
  </si>
  <si>
    <t>14(b)</t>
  </si>
  <si>
    <t>14(d)</t>
  </si>
  <si>
    <t>4(b)</t>
  </si>
  <si>
    <t>9(b)</t>
  </si>
  <si>
    <t>9(d)</t>
  </si>
  <si>
    <t>16(b)</t>
  </si>
  <si>
    <t>16(d)</t>
  </si>
  <si>
    <t>18(b)</t>
  </si>
  <si>
    <t>18(d)</t>
  </si>
  <si>
    <t>21(b)</t>
  </si>
  <si>
    <t>21(d)</t>
  </si>
  <si>
    <t>17(b)</t>
  </si>
  <si>
    <t>17(d)</t>
  </si>
  <si>
    <t>19(b)</t>
  </si>
  <si>
    <t>19(d)</t>
  </si>
  <si>
    <t>20(b)</t>
  </si>
  <si>
    <t>20(d)</t>
  </si>
  <si>
    <t>22(b)</t>
  </si>
  <si>
    <t>22(d)</t>
  </si>
  <si>
    <t>23(b)</t>
  </si>
  <si>
    <t>23(d)</t>
  </si>
  <si>
    <t>26(b)</t>
  </si>
  <si>
    <t>26(d)</t>
  </si>
  <si>
    <t>2a</t>
  </si>
  <si>
    <t>Cash From Operating Activities</t>
  </si>
  <si>
    <t>Cash From Investing Activities</t>
  </si>
  <si>
    <t>Cash From Financing Activities</t>
  </si>
  <si>
    <t>23a</t>
  </si>
  <si>
    <t>23b</t>
  </si>
  <si>
    <t>16d</t>
  </si>
  <si>
    <t>4(d)</t>
  </si>
  <si>
    <t>5(b)</t>
  </si>
  <si>
    <t>5(d)</t>
  </si>
  <si>
    <t>7(b)</t>
  </si>
  <si>
    <t>7(d)</t>
  </si>
  <si>
    <t>8(b)</t>
  </si>
  <si>
    <t>8(d)</t>
  </si>
  <si>
    <t>12(b)</t>
  </si>
  <si>
    <t>12(d)</t>
  </si>
  <si>
    <t>3b</t>
  </si>
  <si>
    <t>26d</t>
  </si>
  <si>
    <t>27d</t>
  </si>
  <si>
    <t>42c</t>
  </si>
  <si>
    <t>6a</t>
  </si>
  <si>
    <t>Regarding all worksheets:</t>
  </si>
  <si>
    <t>FORM 1120 S WORKSHEET</t>
  </si>
  <si>
    <t xml:space="preserve">SUMMARY CASH FLOW WORKSHEET </t>
  </si>
  <si>
    <t>SCHEDULE K WORKSHEET</t>
  </si>
  <si>
    <t>SCHEDULE M-1 WORKSHEET</t>
  </si>
  <si>
    <t>SCHEDULE D WORKSHEET</t>
  </si>
  <si>
    <t>FORM 4562, DEPRECIATION AND AMORTIZATION WORKSHEET</t>
  </si>
  <si>
    <t>FORM 4797, SALES OF BUSINESS PROPERTY WORKSHEET</t>
  </si>
  <si>
    <t>FORM 6252, INSTALLMENT SALE INCOME WORKSHEET</t>
  </si>
  <si>
    <t>SCHEDULE K-1 (FORM 1065) PARTNER'S SHARE OF INCOME WORKSHEET</t>
  </si>
  <si>
    <t>SCHEDULE K-1 (FORM 1041) BENEFICIARY'S SHARE OF INCOME WORKSHEET</t>
  </si>
  <si>
    <t>Black indicates source of cash.</t>
  </si>
  <si>
    <t>Item Name</t>
  </si>
  <si>
    <t>Net gain (loss)</t>
  </si>
  <si>
    <t>Total Form 1120S Items</t>
  </si>
  <si>
    <t>Interest income</t>
  </si>
  <si>
    <t>Dividend income</t>
  </si>
  <si>
    <t>Royalty income</t>
  </si>
  <si>
    <t>Other income</t>
  </si>
  <si>
    <t>Charitable contributions</t>
  </si>
  <si>
    <t>Interest expense – investment</t>
  </si>
  <si>
    <t>Total property distributions</t>
  </si>
  <si>
    <t>Accounts receivable – BOY</t>
  </si>
  <si>
    <t>Accounts receivable – EOY</t>
  </si>
  <si>
    <t>Inventories – BOY</t>
  </si>
  <si>
    <t>Inventories – EOY</t>
  </si>
  <si>
    <t>Other current assets – BOY</t>
  </si>
  <si>
    <t>Other current assets – EOY</t>
  </si>
  <si>
    <t>Land – BOY</t>
  </si>
  <si>
    <t>Land – EOY</t>
  </si>
  <si>
    <t>Tax-exempt securities – BOY</t>
  </si>
  <si>
    <t>Tax-exempt securities – EOY</t>
  </si>
  <si>
    <t>Loans to shareholders – BOY</t>
  </si>
  <si>
    <t>Loans to shareholders – EOY</t>
  </si>
  <si>
    <t>Mortgage loans – BOY</t>
  </si>
  <si>
    <t>Mortgage loans – EOY</t>
  </si>
  <si>
    <t>Other investments – BOY</t>
  </si>
  <si>
    <t>Other investments – EOY</t>
  </si>
  <si>
    <t>Other assets – BOY</t>
  </si>
  <si>
    <t>Other assets – EOY</t>
  </si>
  <si>
    <t>Mortgages, notes – BOY</t>
  </si>
  <si>
    <t>Mortgages, notes – EOY</t>
  </si>
  <si>
    <t>Other liabilities – BOY</t>
  </si>
  <si>
    <t>Other liabilities – EOY</t>
  </si>
  <si>
    <t>Accounts payable – BOY</t>
  </si>
  <si>
    <t>Accounts payable – EOY</t>
  </si>
  <si>
    <t>Loans from stockholders – BOY</t>
  </si>
  <si>
    <t>Loans from stockholders – EOY</t>
  </si>
  <si>
    <t>Capital stock – BOY</t>
  </si>
  <si>
    <t>Capital stock – EOY</t>
  </si>
  <si>
    <t>Treasury stock – BOY</t>
  </si>
  <si>
    <t>Treasury stock – EOY</t>
  </si>
  <si>
    <t>Paid–in capital – BOY</t>
  </si>
  <si>
    <t>Paid–in capital – EOY</t>
  </si>
  <si>
    <t>Cash Used for Operations – Liabilities</t>
  </si>
  <si>
    <t>Cash Used for Financing – Liabilities</t>
  </si>
  <si>
    <t>SCHEDULE L WORKSHEET – LIABILITIES</t>
  </si>
  <si>
    <t>SCHEDULE L WORKSHEET – ASSETS</t>
  </si>
  <si>
    <t>Travel &amp; entertainment</t>
  </si>
  <si>
    <t>Nontaxable income</t>
  </si>
  <si>
    <t>Total Schedule M-1 Items</t>
  </si>
  <si>
    <t>Total Scheduled D Items</t>
  </si>
  <si>
    <t>Special depreciation allowance</t>
  </si>
  <si>
    <t>Amortizable amount</t>
  </si>
  <si>
    <t>Asset Purchases</t>
  </si>
  <si>
    <t>Section 179 deduction</t>
  </si>
  <si>
    <t>Gross sales price</t>
  </si>
  <si>
    <t>Total Form 4797 Items</t>
  </si>
  <si>
    <t>Commissions and other expenses</t>
  </si>
  <si>
    <t>Payments received</t>
  </si>
  <si>
    <t>Total gross rents</t>
  </si>
  <si>
    <t>Total expenses</t>
  </si>
  <si>
    <t>Total Form 6252 Items</t>
  </si>
  <si>
    <t>FORM 8825, NET INCOME/LOSS – RENTAL ACTIVITIES WORKSHEET</t>
  </si>
  <si>
    <t>Guaranteed payments to partner</t>
  </si>
  <si>
    <t>Section 179 expense</t>
  </si>
  <si>
    <t>Tax-exempt interest income</t>
  </si>
  <si>
    <t>Withdrawals &amp; distributions</t>
  </si>
  <si>
    <t>Total Form K-1 (Form 1065) Items</t>
  </si>
  <si>
    <t>Total Form K-1 (Form 1041) Items</t>
  </si>
  <si>
    <t>Estate tax deduction</t>
  </si>
  <si>
    <t>Credit for estimated taxes</t>
  </si>
  <si>
    <t>U.S. govt. obligations – BOY</t>
  </si>
  <si>
    <t>U.S. govt. obligations – EOY</t>
  </si>
  <si>
    <t>Total depreciation expense</t>
  </si>
  <si>
    <t>Total amortization expense</t>
  </si>
  <si>
    <t>FORM 8825, RENTAL ACTIVITIES DEBT SERVICE WORKSHEET</t>
  </si>
  <si>
    <t>Monthly mortgage payments x 12</t>
  </si>
  <si>
    <t>Total Rental Activities Debt Service</t>
  </si>
  <si>
    <t>DEBT SERVICE COVERAGE WORKSHEET</t>
  </si>
  <si>
    <t>Term Loan Monthly P&amp;I Payments x 12</t>
  </si>
  <si>
    <t>A</t>
  </si>
  <si>
    <t>Interest Expense (from 1120 S, Page 1, Line 13)</t>
  </si>
  <si>
    <t>Cash from Operating Activities (from Summary Worksheet)</t>
  </si>
  <si>
    <t>B</t>
  </si>
  <si>
    <t>Calculate Total Annual Debt Service:</t>
  </si>
  <si>
    <t>Calculate Cash Flow Available for Debt Service:</t>
  </si>
  <si>
    <t>Interest on Lines of Credit (assume 100% usage x  int.rate)</t>
  </si>
  <si>
    <t>Total Cash Flow Available for Debt Service (above)</t>
  </si>
  <si>
    <t>C</t>
  </si>
  <si>
    <t>Net Cash Flow Available for Debt Service</t>
  </si>
  <si>
    <t>Total from Operating Activities</t>
  </si>
  <si>
    <t>Total for Financing Activities</t>
  </si>
  <si>
    <t>Cash from Operating Activities – Assets</t>
  </si>
  <si>
    <t>Cash from Investing Activities – Assets</t>
  </si>
  <si>
    <t>Other current liabilities – BOY</t>
  </si>
  <si>
    <t>Other current liabilities – EOY</t>
  </si>
  <si>
    <t>Cash Flow Available for Debt Service</t>
  </si>
  <si>
    <t>ƒ=C/B</t>
  </si>
  <si>
    <t>ƒ=A/B</t>
  </si>
  <si>
    <t>18a</t>
  </si>
  <si>
    <t>18b</t>
  </si>
  <si>
    <t xml:space="preserve"> column f for cost of securities purchased and sold in current year</t>
  </si>
  <si>
    <t>Form 8825 Worksheet (Total Rental Activities Debt Service)</t>
  </si>
  <si>
    <t>Mortgage Loans (monthly P&amp;I payments x 12)</t>
  </si>
  <si>
    <t>Capital Leases (monthly lease payments x 12)</t>
  </si>
  <si>
    <t>Shareholder &amp; Other Loans (monthly P&amp;I payments x 12)</t>
  </si>
  <si>
    <t>Proposed Loan (monthly P&amp;I payments x 12)</t>
  </si>
  <si>
    <t>3c</t>
  </si>
  <si>
    <t>Other net rental income,adj for non-cash charges, if any</t>
  </si>
  <si>
    <t>Other deductions, if cash</t>
  </si>
  <si>
    <t>Other new nondepreciable property</t>
  </si>
  <si>
    <t>13B</t>
  </si>
  <si>
    <t>Credit for backup withholding</t>
  </si>
  <si>
    <t>Enter in all losses as positive numbers and all gains as negative numbers  in the income sections.</t>
  </si>
  <si>
    <t>Refer to notes on following worksheets for additional guidance.</t>
  </si>
  <si>
    <t>20____</t>
  </si>
  <si>
    <t>Total From Operating Activities (Schedule K Worksheet)</t>
  </si>
  <si>
    <t>Cash From Operating Activities - Assets</t>
  </si>
  <si>
    <t>Cash Used for Operations - Liabilities</t>
  </si>
  <si>
    <t>Total Depreciation &amp; Amortization Expenses</t>
  </si>
  <si>
    <t>Cash Flow Available for Debt Service (Form 8825)</t>
  </si>
  <si>
    <t>Cash From Investing Activities - Assets</t>
  </si>
  <si>
    <t>Total Schedule D Items</t>
  </si>
  <si>
    <t>Total From Financing Activities (Schedule K Worksheet)</t>
  </si>
  <si>
    <t>Cash Used for Financing - Liabilities</t>
  </si>
  <si>
    <t>Total Change in Cash*</t>
  </si>
  <si>
    <t>* Manually verify your cash flow result by subtracting the end of year cash from the beginning of year cash on line 1 of the Schedule L tax return.</t>
  </si>
  <si>
    <t>Prior year extension pymt (tax deposited with Form 7004)</t>
  </si>
  <si>
    <t>1(a&amp;b),2,3</t>
  </si>
  <si>
    <t>8(a&amp;b),9,10</t>
  </si>
  <si>
    <t>Total Depreciation &amp; Amortization Expense (Form 4562)</t>
  </si>
  <si>
    <t>Asset Purchases (Form 4562)</t>
  </si>
  <si>
    <t>(Pre-dividend / distributions)</t>
  </si>
  <si>
    <t>Adjusting for Dividends / Distributions:</t>
  </si>
  <si>
    <t>Business Debt Service Coverage Ratio</t>
  </si>
  <si>
    <t>(Post-dividend / distributions)</t>
  </si>
  <si>
    <t>Total Cash Flow Available for Debt Service</t>
  </si>
  <si>
    <t>Total Debt Service</t>
  </si>
  <si>
    <t>Before starting  - please see highlighted notes below</t>
  </si>
  <si>
    <r>
      <rPr>
        <b/>
        <sz val="11"/>
        <rFont val="Arial"/>
        <family val="2"/>
      </rPr>
      <t>INT</t>
    </r>
    <r>
      <rPr>
        <sz val="11"/>
        <rFont val="Arial"/>
        <family val="2"/>
      </rPr>
      <t xml:space="preserve"> refers to Interview (or information from personal financial statement, credit bureau report, etc.).</t>
    </r>
  </si>
  <si>
    <r>
      <t>Capital contributed (if cash)- (</t>
    </r>
    <r>
      <rPr>
        <b/>
        <sz val="12"/>
        <color indexed="10"/>
        <rFont val="Arial"/>
        <family val="2"/>
      </rPr>
      <t>below</t>
    </r>
    <r>
      <rPr>
        <sz val="12"/>
        <color indexed="10"/>
        <rFont val="Arial"/>
        <family val="2"/>
      </rPr>
      <t xml:space="preserve"> Beginning capital account)</t>
    </r>
  </si>
  <si>
    <t>Less: Dividends / Distributions (Schedule K wrksht, Line 16d)</t>
  </si>
  <si>
    <t>Red indicates outflow of cash - enter amounts as negative numbers ( - xxx).</t>
  </si>
  <si>
    <r>
      <t>Income subject to tax</t>
    </r>
    <r>
      <rPr>
        <b/>
        <sz val="12"/>
        <color rgb="FFFF0000"/>
        <rFont val="Arial"/>
        <family val="2"/>
      </rPr>
      <t xml:space="preserve"> (1)</t>
    </r>
  </si>
  <si>
    <r>
      <rPr>
        <u/>
        <sz val="12"/>
        <color indexed="10"/>
        <rFont val="Arial"/>
        <family val="2"/>
      </rPr>
      <t>Other</t>
    </r>
    <r>
      <rPr>
        <sz val="12"/>
        <color indexed="10"/>
        <rFont val="Arial"/>
        <family val="2"/>
      </rPr>
      <t xml:space="preserve"> nondeducted expenses</t>
    </r>
    <r>
      <rPr>
        <b/>
        <sz val="12"/>
        <color rgb="FFFF0000"/>
        <rFont val="Arial"/>
        <family val="2"/>
      </rPr>
      <t xml:space="preserve"> (2)</t>
    </r>
  </si>
  <si>
    <t>Red indicates outflow of cash - enter amounts as negative numbers (- xxx).</t>
  </si>
  <si>
    <r>
      <t>Other tax deductions</t>
    </r>
    <r>
      <rPr>
        <b/>
        <sz val="12"/>
        <rFont val="Arial"/>
        <family val="2"/>
      </rPr>
      <t xml:space="preserve"> (2)</t>
    </r>
  </si>
  <si>
    <r>
      <t xml:space="preserve">Sales price </t>
    </r>
    <r>
      <rPr>
        <b/>
        <sz val="12"/>
        <rFont val="Arial"/>
        <family val="2"/>
      </rPr>
      <t>(column d)</t>
    </r>
  </si>
  <si>
    <r>
      <t xml:space="preserve">Basis for depreciation </t>
    </r>
    <r>
      <rPr>
        <b/>
        <sz val="12"/>
        <color rgb="FFFF0000"/>
        <rFont val="Arial"/>
        <family val="2"/>
      </rPr>
      <t>( total in column c)</t>
    </r>
  </si>
  <si>
    <r>
      <t xml:space="preserve">Basis for depreciation </t>
    </r>
    <r>
      <rPr>
        <b/>
        <sz val="12"/>
        <color rgb="FFFF0000"/>
        <rFont val="Arial"/>
        <family val="2"/>
      </rPr>
      <t>(total in column c)</t>
    </r>
  </si>
  <si>
    <r>
      <t xml:space="preserve">Cost or other basis—listed </t>
    </r>
    <r>
      <rPr>
        <b/>
        <sz val="12"/>
        <color rgb="FFFF0000"/>
        <rFont val="Arial"/>
        <family val="2"/>
      </rPr>
      <t>(1)</t>
    </r>
  </si>
  <si>
    <r>
      <t xml:space="preserve">New nondepreciable investments </t>
    </r>
    <r>
      <rPr>
        <b/>
        <sz val="12"/>
        <color rgb="FFFF0000"/>
        <rFont val="Arial"/>
        <family val="2"/>
      </rPr>
      <t>(2)</t>
    </r>
  </si>
  <si>
    <r>
      <t xml:space="preserve">Interest expense </t>
    </r>
    <r>
      <rPr>
        <b/>
        <sz val="12"/>
        <rFont val="Arial"/>
        <family val="2"/>
      </rPr>
      <t>(1)</t>
    </r>
  </si>
  <si>
    <r>
      <t xml:space="preserve">Depreciation expense </t>
    </r>
    <r>
      <rPr>
        <b/>
        <sz val="12"/>
        <rFont val="Arial"/>
        <family val="2"/>
      </rPr>
      <t>(1)</t>
    </r>
  </si>
  <si>
    <r>
      <t xml:space="preserve">Amortization (If any) </t>
    </r>
    <r>
      <rPr>
        <b/>
        <sz val="12"/>
        <rFont val="Arial"/>
        <family val="2"/>
      </rPr>
      <t>(1) &amp; (2)</t>
    </r>
  </si>
  <si>
    <r>
      <t xml:space="preserve">Other income </t>
    </r>
    <r>
      <rPr>
        <b/>
        <sz val="12"/>
        <color rgb="FFFF0000"/>
        <rFont val="Arial"/>
        <family val="2"/>
      </rPr>
      <t>(1)</t>
    </r>
  </si>
  <si>
    <r>
      <t xml:space="preserve">Other deductions </t>
    </r>
    <r>
      <rPr>
        <b/>
        <sz val="12"/>
        <rFont val="Arial"/>
        <family val="2"/>
      </rPr>
      <t>(2)</t>
    </r>
  </si>
  <si>
    <t>2 (d)</t>
  </si>
  <si>
    <t>cfatr</t>
  </si>
  <si>
    <t xml:space="preserve">Ordinary dividends </t>
  </si>
  <si>
    <r>
      <t>(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>) Interview customer to determine if cash distributions were received as this data is not shown on the K-1</t>
    </r>
  </si>
  <si>
    <t>Ordinary dividends</t>
  </si>
  <si>
    <r>
      <t>Distributions from trust (</t>
    </r>
    <r>
      <rPr>
        <b/>
        <sz val="12"/>
        <rFont val="Arial"/>
        <family val="2"/>
      </rPr>
      <t>1</t>
    </r>
    <r>
      <rPr>
        <sz val="12"/>
        <rFont val="Arial"/>
        <family val="2"/>
      </rPr>
      <t>)</t>
    </r>
  </si>
  <si>
    <r>
      <t>Ordinary business income (</t>
    </r>
    <r>
      <rPr>
        <sz val="12"/>
        <color rgb="FFFF0000"/>
        <rFont val="Arial"/>
        <family val="2"/>
      </rPr>
      <t>loss</t>
    </r>
    <r>
      <rPr>
        <sz val="12"/>
        <rFont val="Arial"/>
        <family val="2"/>
      </rPr>
      <t>)</t>
    </r>
  </si>
  <si>
    <r>
      <t>Est. tax payments (</t>
    </r>
    <r>
      <rPr>
        <b/>
        <sz val="12"/>
        <color rgb="FFFF0000"/>
        <rFont val="Arial"/>
        <family val="2"/>
      </rPr>
      <t>exclude</t>
    </r>
    <r>
      <rPr>
        <sz val="12"/>
        <color indexed="10"/>
        <rFont val="Arial"/>
        <family val="2"/>
      </rPr>
      <t xml:space="preserve"> amounts applied from prior year)</t>
    </r>
  </si>
  <si>
    <r>
      <t xml:space="preserve">Refund (from </t>
    </r>
    <r>
      <rPr>
        <b/>
        <u/>
        <sz val="12"/>
        <rFont val="Arial"/>
        <family val="2"/>
      </rPr>
      <t>prior</t>
    </r>
    <r>
      <rPr>
        <sz val="12"/>
        <rFont val="Arial"/>
        <family val="2"/>
      </rPr>
      <t xml:space="preserve"> year tax return)</t>
    </r>
  </si>
  <si>
    <r>
      <t xml:space="preserve">Amount owed (from </t>
    </r>
    <r>
      <rPr>
        <b/>
        <u/>
        <sz val="12"/>
        <color rgb="FFFF0000"/>
        <rFont val="Arial"/>
        <family val="2"/>
      </rPr>
      <t>prior</t>
    </r>
    <r>
      <rPr>
        <b/>
        <sz val="12"/>
        <color rgb="FFFF0000"/>
        <rFont val="Arial"/>
        <family val="2"/>
      </rPr>
      <t xml:space="preserve"> </t>
    </r>
    <r>
      <rPr>
        <sz val="12"/>
        <color rgb="FFFF0000"/>
        <rFont val="Arial"/>
        <family val="2"/>
      </rPr>
      <t>year</t>
    </r>
    <r>
      <rPr>
        <sz val="12"/>
        <color indexed="10"/>
        <rFont val="Arial"/>
        <family val="2"/>
      </rPr>
      <t xml:space="preserve"> tax return)</t>
    </r>
  </si>
  <si>
    <r>
      <t>Copyright</t>
    </r>
    <r>
      <rPr>
        <vertAlign val="superscript"/>
        <sz val="11"/>
        <rFont val="Arial"/>
        <family val="2"/>
      </rPr>
      <t>©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2019 by RMA. All rights reserved. No parts of this application may be reproduced, by any technique or process whatsoever, without the express written permission of the publisher.</t>
    </r>
  </si>
  <si>
    <r>
      <t>(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)  Do </t>
    </r>
    <r>
      <rPr>
        <u/>
        <sz val="11"/>
        <rFont val="Arial"/>
        <family val="2"/>
      </rPr>
      <t>not</t>
    </r>
    <r>
      <rPr>
        <sz val="11"/>
        <rFont val="Arial"/>
        <family val="2"/>
      </rPr>
      <t xml:space="preserve"> include gains or losses on asset sales (asset sales are included on the Form 4797 worksheet). </t>
    </r>
  </si>
  <si>
    <r>
      <t>(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)  Do </t>
    </r>
    <r>
      <rPr>
        <u/>
        <sz val="11"/>
        <rFont val="Arial"/>
        <family val="2"/>
      </rPr>
      <t>not</t>
    </r>
    <r>
      <rPr>
        <sz val="11"/>
        <rFont val="Arial"/>
        <family val="2"/>
      </rPr>
      <t xml:space="preserve"> include depreciation and amortization adjustments.</t>
    </r>
  </si>
  <si>
    <r>
      <t>Purchase of securities (</t>
    </r>
    <r>
      <rPr>
        <b/>
        <sz val="12"/>
        <color rgb="FFFF0000"/>
        <rFont val="Arial"/>
        <family val="2"/>
      </rPr>
      <t>1</t>
    </r>
    <r>
      <rPr>
        <sz val="12"/>
        <color rgb="FFFF0000"/>
        <rFont val="Arial"/>
        <family val="2"/>
      </rPr>
      <t>)</t>
    </r>
  </si>
  <si>
    <r>
      <t>(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) See detail of short-term securities purchases on Form 8949, Part I, </t>
    </r>
  </si>
  <si>
    <r>
      <t>(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>) Only if date placed in service is in CURRENT year.</t>
    </r>
  </si>
  <si>
    <r>
      <t>(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>) Nondepreciable investments include land.</t>
    </r>
  </si>
  <si>
    <r>
      <t>(</t>
    </r>
    <r>
      <rPr>
        <b/>
        <sz val="12"/>
        <rFont val="Arial"/>
        <family val="2"/>
      </rPr>
      <t>1</t>
    </r>
    <r>
      <rPr>
        <sz val="12"/>
        <rFont val="Arial"/>
        <family val="2"/>
      </rPr>
      <t>) If more than one property, add all amounts on this line together</t>
    </r>
  </si>
  <si>
    <r>
      <t>(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) If there is a Form 4562 associated with a rental activity that reports amortization expense on line 15, be careful not to  </t>
    </r>
    <r>
      <rPr>
        <u/>
        <sz val="11"/>
        <rFont val="Arial"/>
        <family val="2"/>
      </rPr>
      <t>double-count</t>
    </r>
    <r>
      <rPr>
        <sz val="11"/>
        <rFont val="Arial"/>
        <family val="2"/>
      </rPr>
      <t xml:space="preserve"> (add back twice) amortization that is also reported on line 44 of the associated Form 4562.</t>
    </r>
  </si>
  <si>
    <r>
      <t>(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>)  Line 11, Other income, do not include Codes B,C,D,E &amp; F.</t>
    </r>
  </si>
  <si>
    <r>
      <t>(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)  Line 13, Other Deductions, do </t>
    </r>
    <r>
      <rPr>
        <u/>
        <sz val="11"/>
        <rFont val="Arial"/>
        <family val="2"/>
      </rPr>
      <t>not</t>
    </r>
    <r>
      <rPr>
        <sz val="11"/>
        <rFont val="Arial"/>
        <family val="2"/>
      </rPr>
      <t xml:space="preserve"> include Codes C,D,E,F,S,T &amp; U.</t>
    </r>
  </si>
  <si>
    <t>2b(b)</t>
  </si>
  <si>
    <t>2b(d)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</si>
</sst>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164" formatCode="&quot;$&quot;#,##0;\-&quot;$&quot;#,##0"/>
    <numFmt numFmtId="165" formatCode="0.00\x"/>
    <numFmt numFmtId="166" formatCode="&quot;$&quot;#,##0"/>
    <numFmt numFmtId="167" formatCode="0_);[Red]\(0\)"/>
    <numFmt numFmtId="168" formatCode="&quot;$&quot;#,##0;[Red]&quot;$&quot;#,##0"/>
    <numFmt numFmtId="169" formatCode="0.00_);[Red]\(0.00\)"/>
  </numFmts>
  <fonts count="42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.5"/>
      <name val="MS Sans Serif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vertAlign val="superscript"/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b/>
      <i/>
      <sz val="11"/>
      <name val="Arial"/>
      <family val="2"/>
    </font>
    <font>
      <sz val="11"/>
      <name val="MS Sans Serif"/>
    </font>
    <font>
      <b/>
      <sz val="11"/>
      <color rgb="FFFF0000"/>
      <name val="Arial"/>
      <family val="2"/>
    </font>
    <font>
      <b/>
      <sz val="11"/>
      <name val="MS Sans Serif"/>
      <family val="2"/>
    </font>
    <font>
      <vertAlign val="superscript"/>
      <sz val="8"/>
      <name val="Arial"/>
      <family val="2"/>
    </font>
    <font>
      <b/>
      <sz val="12"/>
      <color rgb="FFFF0000"/>
      <name val="Arial"/>
      <family val="2"/>
    </font>
    <font>
      <b/>
      <sz val="12"/>
      <color indexed="10"/>
      <name val="Arial"/>
      <family val="2"/>
    </font>
    <font>
      <sz val="12"/>
      <color rgb="FFFF0000"/>
      <name val="Arial"/>
      <family val="2"/>
    </font>
    <font>
      <sz val="12"/>
      <name val="MS Sans Serif"/>
    </font>
    <font>
      <u/>
      <sz val="12"/>
      <color indexed="10"/>
      <name val="Arial"/>
      <family val="2"/>
    </font>
    <font>
      <i/>
      <sz val="11"/>
      <name val="Arial"/>
      <family val="2"/>
    </font>
    <font>
      <i/>
      <sz val="11"/>
      <name val="MS Sans Serif"/>
      <family val="2"/>
    </font>
    <font>
      <b/>
      <u/>
      <sz val="12"/>
      <name val="Arial"/>
      <family val="2"/>
    </font>
    <font>
      <sz val="12"/>
      <color rgb="FFE60000"/>
      <name val="Arial"/>
      <family val="2"/>
    </font>
    <font>
      <u/>
      <sz val="11"/>
      <name val="Arial"/>
      <family val="2"/>
    </font>
    <font>
      <b/>
      <u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2" fontId="0" fillId="0" borderId="0"/>
    <xf numFmtId="8" fontId="2" fillId="0" borderId="0" applyFont="0" applyFill="0" applyBorder="0" applyAlignment="0" applyProtection="0"/>
    <xf numFmtId="2" fontId="2" fillId="0" borderId="0"/>
    <xf numFmtId="0" fontId="3" fillId="0" borderId="0"/>
  </cellStyleXfs>
  <cellXfs count="194">
    <xf numFmtId="2" fontId="0" fillId="0" borderId="0" xfId="0"/>
    <xf numFmtId="2" fontId="0" fillId="0" borderId="0" xfId="0" applyBorder="1"/>
    <xf numFmtId="2" fontId="0" fillId="0" borderId="1" xfId="0" applyBorder="1"/>
    <xf numFmtId="2" fontId="0" fillId="0" borderId="0" xfId="0" applyAlignment="1">
      <alignment horizontal="right"/>
    </xf>
    <xf numFmtId="2" fontId="0" fillId="0" borderId="2" xfId="0" applyBorder="1"/>
    <xf numFmtId="2" fontId="0" fillId="0" borderId="3" xfId="0" applyBorder="1" applyAlignment="1">
      <alignment horizontal="center"/>
    </xf>
    <xf numFmtId="2" fontId="0" fillId="0" borderId="4" xfId="0" applyBorder="1"/>
    <xf numFmtId="1" fontId="0" fillId="0" borderId="0" xfId="0" applyNumberFormat="1" applyBorder="1"/>
    <xf numFmtId="2" fontId="0" fillId="0" borderId="5" xfId="0" applyBorder="1"/>
    <xf numFmtId="2" fontId="0" fillId="0" borderId="6" xfId="0" applyBorder="1"/>
    <xf numFmtId="2" fontId="0" fillId="0" borderId="7" xfId="0" applyBorder="1"/>
    <xf numFmtId="2" fontId="0" fillId="0" borderId="8" xfId="0" applyBorder="1"/>
    <xf numFmtId="164" fontId="3" fillId="0" borderId="0" xfId="3" applyNumberFormat="1" applyAlignment="1" applyProtection="1">
      <alignment horizontal="right"/>
    </xf>
    <xf numFmtId="2" fontId="13" fillId="0" borderId="0" xfId="0" applyFont="1" applyAlignment="1">
      <alignment horizontal="right"/>
    </xf>
    <xf numFmtId="165" fontId="4" fillId="0" borderId="0" xfId="3" applyNumberFormat="1" applyFont="1" applyAlignment="1" applyProtection="1">
      <alignment horizontal="right"/>
    </xf>
    <xf numFmtId="2" fontId="1" fillId="0" borderId="0" xfId="0" applyFont="1"/>
    <xf numFmtId="164" fontId="15" fillId="0" borderId="0" xfId="3" applyNumberFormat="1" applyFont="1" applyAlignment="1" applyProtection="1">
      <alignment horizontal="right"/>
    </xf>
    <xf numFmtId="164" fontId="17" fillId="0" borderId="0" xfId="3" applyNumberFormat="1" applyFont="1" applyAlignment="1" applyProtection="1">
      <alignment horizontal="right"/>
    </xf>
    <xf numFmtId="2" fontId="0" fillId="0" borderId="0" xfId="0" applyBorder="1" applyAlignment="1">
      <alignment horizontal="center"/>
    </xf>
    <xf numFmtId="49" fontId="0" fillId="0" borderId="0" xfId="0" applyNumberFormat="1"/>
    <xf numFmtId="38" fontId="3" fillId="0" borderId="0" xfId="3" applyNumberFormat="1" applyFont="1" applyAlignment="1" applyProtection="1">
      <alignment horizontal="right"/>
    </xf>
    <xf numFmtId="2" fontId="18" fillId="0" borderId="0" xfId="0" applyFont="1"/>
    <xf numFmtId="2" fontId="18" fillId="0" borderId="1" xfId="0" applyFont="1" applyBorder="1"/>
    <xf numFmtId="2" fontId="18" fillId="0" borderId="0" xfId="0" applyFont="1" applyBorder="1"/>
    <xf numFmtId="2" fontId="18" fillId="0" borderId="5" xfId="0" applyFont="1" applyBorder="1"/>
    <xf numFmtId="6" fontId="10" fillId="0" borderId="0" xfId="1" applyNumberFormat="1" applyFont="1" applyAlignment="1" applyProtection="1">
      <alignment horizontal="right"/>
    </xf>
    <xf numFmtId="6" fontId="4" fillId="0" borderId="0" xfId="1" applyNumberFormat="1" applyFont="1" applyAlignment="1" applyProtection="1">
      <alignment horizontal="right"/>
    </xf>
    <xf numFmtId="2" fontId="0" fillId="0" borderId="0" xfId="0" applyAlignment="1">
      <alignment vertical="top" wrapText="1"/>
    </xf>
    <xf numFmtId="0" fontId="5" fillId="0" borderId="0" xfId="3" applyFont="1" applyAlignment="1" applyProtection="1">
      <alignment horizontal="center"/>
    </xf>
    <xf numFmtId="0" fontId="3" fillId="0" borderId="0" xfId="3" applyProtection="1"/>
    <xf numFmtId="0" fontId="5" fillId="0" borderId="0" xfId="3" quotePrefix="1" applyFont="1" applyAlignment="1" applyProtection="1">
      <alignment horizontal="left"/>
    </xf>
    <xf numFmtId="0" fontId="12" fillId="0" borderId="0" xfId="3" applyFont="1" applyProtection="1"/>
    <xf numFmtId="0" fontId="15" fillId="0" borderId="0" xfId="3" applyFont="1" applyProtection="1"/>
    <xf numFmtId="0" fontId="3" fillId="0" borderId="0" xfId="3" applyFont="1" applyProtection="1"/>
    <xf numFmtId="0" fontId="8" fillId="0" borderId="0" xfId="3" applyFont="1" applyAlignment="1" applyProtection="1">
      <alignment horizontal="center"/>
    </xf>
    <xf numFmtId="0" fontId="7" fillId="0" borderId="0" xfId="3" applyFont="1" applyProtection="1"/>
    <xf numFmtId="0" fontId="4" fillId="0" borderId="0" xfId="3" applyFont="1" applyProtection="1"/>
    <xf numFmtId="0" fontId="9" fillId="0" borderId="0" xfId="3" applyFont="1" applyProtection="1"/>
    <xf numFmtId="0" fontId="6" fillId="0" borderId="0" xfId="3" applyFont="1" applyProtection="1"/>
    <xf numFmtId="2" fontId="0" fillId="0" borderId="0" xfId="0" applyProtection="1"/>
    <xf numFmtId="2" fontId="0" fillId="0" borderId="0" xfId="0" applyAlignment="1" applyProtection="1">
      <alignment horizontal="right"/>
    </xf>
    <xf numFmtId="38" fontId="15" fillId="0" borderId="0" xfId="3" applyNumberFormat="1" applyFont="1" applyAlignment="1" applyProtection="1">
      <alignment horizontal="right"/>
    </xf>
    <xf numFmtId="38" fontId="15" fillId="0" borderId="0" xfId="0" applyNumberFormat="1" applyFont="1" applyAlignment="1" applyProtection="1">
      <alignment horizontal="right"/>
    </xf>
    <xf numFmtId="164" fontId="10" fillId="0" borderId="0" xfId="0" applyNumberFormat="1" applyFont="1" applyAlignment="1" applyProtection="1">
      <alignment horizontal="right"/>
    </xf>
    <xf numFmtId="0" fontId="3" fillId="0" borderId="0" xfId="3" applyAlignment="1" applyProtection="1">
      <alignment horizontal="right"/>
    </xf>
    <xf numFmtId="2" fontId="1" fillId="0" borderId="0" xfId="0" applyFont="1" applyProtection="1"/>
    <xf numFmtId="2" fontId="13" fillId="0" borderId="0" xfId="0" applyFont="1" applyAlignment="1" applyProtection="1">
      <alignment horizontal="right"/>
    </xf>
    <xf numFmtId="49" fontId="3" fillId="0" borderId="0" xfId="3" applyNumberFormat="1" applyProtection="1"/>
    <xf numFmtId="49" fontId="12" fillId="0" borderId="0" xfId="3" applyNumberFormat="1" applyFont="1" applyProtection="1"/>
    <xf numFmtId="49" fontId="5" fillId="0" borderId="0" xfId="3" applyNumberFormat="1" applyFont="1" applyAlignment="1" applyProtection="1">
      <alignment horizontal="center"/>
    </xf>
    <xf numFmtId="49" fontId="8" fillId="0" borderId="0" xfId="3" applyNumberFormat="1" applyFont="1" applyAlignment="1" applyProtection="1">
      <alignment horizontal="center"/>
    </xf>
    <xf numFmtId="0" fontId="14" fillId="0" borderId="0" xfId="3" applyFont="1" applyProtection="1"/>
    <xf numFmtId="38" fontId="10" fillId="0" borderId="0" xfId="3" applyNumberFormat="1" applyFont="1" applyAlignment="1" applyProtection="1">
      <alignment horizontal="right"/>
    </xf>
    <xf numFmtId="38" fontId="10" fillId="0" borderId="0" xfId="0" applyNumberFormat="1" applyFont="1" applyAlignment="1" applyProtection="1">
      <alignment horizontal="right"/>
    </xf>
    <xf numFmtId="49" fontId="4" fillId="0" borderId="0" xfId="3" applyNumberFormat="1" applyFont="1" applyProtection="1"/>
    <xf numFmtId="49" fontId="0" fillId="0" borderId="0" xfId="0" applyNumberFormat="1" applyProtection="1"/>
    <xf numFmtId="38" fontId="3" fillId="0" borderId="0" xfId="0" applyNumberFormat="1" applyFont="1" applyAlignment="1" applyProtection="1">
      <alignment horizontal="right"/>
    </xf>
    <xf numFmtId="0" fontId="22" fillId="0" borderId="0" xfId="3" applyFont="1" applyProtection="1"/>
    <xf numFmtId="0" fontId="5" fillId="0" borderId="0" xfId="3" applyFont="1" applyProtection="1"/>
    <xf numFmtId="0" fontId="4" fillId="0" borderId="0" xfId="3" applyFont="1" applyAlignment="1" applyProtection="1">
      <alignment horizontal="center"/>
    </xf>
    <xf numFmtId="6" fontId="17" fillId="0" borderId="0" xfId="1" applyNumberFormat="1" applyFont="1" applyAlignment="1" applyProtection="1">
      <alignment horizontal="right"/>
    </xf>
    <xf numFmtId="164" fontId="3" fillId="0" borderId="0" xfId="2" applyNumberFormat="1" applyFont="1" applyAlignment="1" applyProtection="1">
      <alignment horizontal="right"/>
    </xf>
    <xf numFmtId="0" fontId="8" fillId="0" borderId="0" xfId="3" applyFont="1" applyProtection="1"/>
    <xf numFmtId="0" fontId="16" fillId="0" borderId="0" xfId="3" applyFont="1" applyProtection="1"/>
    <xf numFmtId="2" fontId="3" fillId="0" borderId="0" xfId="0" applyFont="1" applyProtection="1"/>
    <xf numFmtId="0" fontId="4" fillId="0" borderId="0" xfId="3" quotePrefix="1" applyFont="1" applyAlignment="1" applyProtection="1">
      <alignment horizontal="left"/>
    </xf>
    <xf numFmtId="164" fontId="3" fillId="0" borderId="0" xfId="3" applyNumberFormat="1" applyFont="1" applyAlignment="1" applyProtection="1">
      <alignment horizontal="right"/>
    </xf>
    <xf numFmtId="2" fontId="3" fillId="0" borderId="0" xfId="0" applyFont="1" applyAlignment="1" applyProtection="1">
      <alignment horizontal="right"/>
    </xf>
    <xf numFmtId="1" fontId="4" fillId="0" borderId="0" xfId="0" applyNumberFormat="1" applyFont="1" applyAlignment="1" applyProtection="1">
      <alignment horizontal="center"/>
    </xf>
    <xf numFmtId="167" fontId="3" fillId="0" borderId="0" xfId="0" applyNumberFormat="1" applyFont="1" applyAlignment="1" applyProtection="1">
      <alignment horizontal="right"/>
    </xf>
    <xf numFmtId="2" fontId="22" fillId="0" borderId="0" xfId="0" applyFont="1" applyProtection="1"/>
    <xf numFmtId="2" fontId="4" fillId="0" borderId="0" xfId="0" applyFont="1" applyAlignment="1" applyProtection="1">
      <alignment horizontal="center"/>
    </xf>
    <xf numFmtId="0" fontId="4" fillId="0" borderId="0" xfId="3" applyFont="1" applyAlignment="1" applyProtection="1">
      <alignment horizontal="left"/>
    </xf>
    <xf numFmtId="0" fontId="3" fillId="0" borderId="0" xfId="3" applyAlignment="1" applyProtection="1">
      <alignment horizontal="left"/>
    </xf>
    <xf numFmtId="0" fontId="10" fillId="0" borderId="0" xfId="3" quotePrefix="1" applyFont="1" applyAlignment="1" applyProtection="1">
      <alignment horizontal="left"/>
    </xf>
    <xf numFmtId="0" fontId="12" fillId="0" borderId="0" xfId="3" applyFont="1" applyAlignment="1" applyProtection="1">
      <alignment wrapText="1"/>
    </xf>
    <xf numFmtId="2" fontId="0" fillId="0" borderId="1" xfId="0" applyBorder="1" applyProtection="1"/>
    <xf numFmtId="1" fontId="0" fillId="0" borderId="0" xfId="0" applyNumberFormat="1" applyBorder="1" applyProtection="1"/>
    <xf numFmtId="2" fontId="0" fillId="0" borderId="5" xfId="0" applyBorder="1" applyProtection="1"/>
    <xf numFmtId="2" fontId="0" fillId="0" borderId="0" xfId="0" applyBorder="1" applyProtection="1"/>
    <xf numFmtId="2" fontId="0" fillId="0" borderId="2" xfId="0" applyBorder="1" applyProtection="1"/>
    <xf numFmtId="2" fontId="0" fillId="0" borderId="3" xfId="0" applyBorder="1" applyAlignment="1" applyProtection="1">
      <alignment horizontal="center"/>
    </xf>
    <xf numFmtId="2" fontId="0" fillId="0" borderId="4" xfId="0" applyBorder="1" applyProtection="1"/>
    <xf numFmtId="2" fontId="18" fillId="0" borderId="0" xfId="0" applyFont="1" applyProtection="1"/>
    <xf numFmtId="2" fontId="18" fillId="0" borderId="1" xfId="0" applyFont="1" applyBorder="1" applyProtection="1"/>
    <xf numFmtId="2" fontId="18" fillId="0" borderId="0" xfId="0" applyFont="1" applyBorder="1" applyAlignment="1" applyProtection="1">
      <alignment horizontal="center"/>
    </xf>
    <xf numFmtId="2" fontId="18" fillId="0" borderId="5" xfId="0" applyFont="1" applyBorder="1" applyProtection="1"/>
    <xf numFmtId="2" fontId="0" fillId="0" borderId="0" xfId="0" applyBorder="1" applyAlignment="1" applyProtection="1">
      <alignment horizontal="center"/>
    </xf>
    <xf numFmtId="0" fontId="8" fillId="0" borderId="0" xfId="3" applyFont="1" applyAlignment="1" applyProtection="1">
      <alignment horizontal="right"/>
    </xf>
    <xf numFmtId="164" fontId="3" fillId="0" borderId="0" xfId="0" applyNumberFormat="1" applyFont="1" applyAlignment="1" applyProtection="1">
      <alignment horizontal="right"/>
    </xf>
    <xf numFmtId="2" fontId="2" fillId="0" borderId="0" xfId="0" applyFont="1" applyBorder="1" applyProtection="1"/>
    <xf numFmtId="2" fontId="7" fillId="0" borderId="0" xfId="0" applyFont="1" applyProtection="1"/>
    <xf numFmtId="42" fontId="15" fillId="0" borderId="0" xfId="1" applyNumberFormat="1" applyFont="1" applyBorder="1" applyProtection="1"/>
    <xf numFmtId="164" fontId="17" fillId="0" borderId="0" xfId="0" applyNumberFormat="1" applyFont="1" applyAlignment="1" applyProtection="1">
      <alignment horizontal="right"/>
    </xf>
    <xf numFmtId="2" fontId="0" fillId="0" borderId="6" xfId="0" applyBorder="1" applyProtection="1"/>
    <xf numFmtId="2" fontId="0" fillId="0" borderId="7" xfId="0" applyBorder="1" applyProtection="1"/>
    <xf numFmtId="2" fontId="0" fillId="0" borderId="8" xfId="0" applyBorder="1" applyProtection="1"/>
    <xf numFmtId="2" fontId="3" fillId="0" borderId="0" xfId="0" applyFont="1" applyAlignment="1" applyProtection="1">
      <alignment horizontal="center"/>
    </xf>
    <xf numFmtId="2" fontId="6" fillId="0" borderId="0" xfId="0" applyFont="1" applyProtection="1"/>
    <xf numFmtId="2" fontId="19" fillId="0" borderId="0" xfId="0" applyFont="1" applyAlignment="1" applyProtection="1">
      <alignment horizontal="center"/>
    </xf>
    <xf numFmtId="2" fontId="2" fillId="0" borderId="0" xfId="0" applyFont="1" applyAlignment="1" applyProtection="1">
      <alignment horizontal="center"/>
    </xf>
    <xf numFmtId="6" fontId="15" fillId="0" borderId="0" xfId="1" applyNumberFormat="1" applyFont="1" applyAlignment="1" applyProtection="1">
      <alignment horizontal="right"/>
    </xf>
    <xf numFmtId="2" fontId="0" fillId="2" borderId="0" xfId="0" applyFill="1"/>
    <xf numFmtId="0" fontId="11" fillId="0" borderId="0" xfId="3" applyFont="1" applyAlignment="1" applyProtection="1">
      <alignment horizontal="center"/>
    </xf>
    <xf numFmtId="0" fontId="23" fillId="0" borderId="0" xfId="3" applyFont="1" applyAlignment="1" applyProtection="1">
      <alignment horizontal="center"/>
      <protection locked="0"/>
    </xf>
    <xf numFmtId="0" fontId="11" fillId="0" borderId="7" xfId="3" applyFont="1" applyBorder="1" applyAlignment="1" applyProtection="1">
      <alignment horizontal="left"/>
      <protection locked="0"/>
    </xf>
    <xf numFmtId="0" fontId="11" fillId="0" borderId="0" xfId="3" applyFont="1" applyProtection="1"/>
    <xf numFmtId="0" fontId="11" fillId="0" borderId="0" xfId="3" applyFont="1" applyBorder="1" applyAlignment="1" applyProtection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0" xfId="3" applyFont="1" applyAlignment="1" applyProtection="1">
      <alignment horizontal="center"/>
    </xf>
    <xf numFmtId="2" fontId="11" fillId="0" borderId="0" xfId="0" applyFont="1" applyAlignment="1" applyProtection="1">
      <alignment horizontal="center"/>
    </xf>
    <xf numFmtId="0" fontId="11" fillId="0" borderId="0" xfId="3" applyFont="1" applyAlignment="1" applyProtection="1">
      <alignment horizontal="center"/>
    </xf>
    <xf numFmtId="2" fontId="11" fillId="0" borderId="0" xfId="0" applyFont="1" applyAlignment="1" applyProtection="1">
      <alignment horizontal="center"/>
    </xf>
    <xf numFmtId="2" fontId="20" fillId="0" borderId="0" xfId="0" applyFont="1" applyAlignment="1" applyProtection="1">
      <alignment horizontal="center"/>
    </xf>
    <xf numFmtId="0" fontId="4" fillId="2" borderId="7" xfId="3" applyFont="1" applyFill="1" applyBorder="1" applyAlignment="1" applyProtection="1">
      <alignment horizontal="center"/>
    </xf>
    <xf numFmtId="0" fontId="25" fillId="0" borderId="0" xfId="3" applyFont="1" applyProtection="1"/>
    <xf numFmtId="6" fontId="25" fillId="0" borderId="0" xfId="1" applyNumberFormat="1" applyFont="1" applyAlignment="1" applyProtection="1">
      <alignment horizontal="right"/>
      <protection locked="0"/>
    </xf>
    <xf numFmtId="0" fontId="20" fillId="0" borderId="0" xfId="3" applyFont="1" applyProtection="1"/>
    <xf numFmtId="6" fontId="20" fillId="0" borderId="0" xfId="1" applyNumberFormat="1" applyFont="1" applyAlignment="1" applyProtection="1">
      <alignment horizontal="right"/>
      <protection locked="0"/>
    </xf>
    <xf numFmtId="38" fontId="25" fillId="0" borderId="0" xfId="3" applyNumberFormat="1" applyFont="1" applyAlignment="1" applyProtection="1">
      <alignment horizontal="right"/>
    </xf>
    <xf numFmtId="38" fontId="25" fillId="0" borderId="0" xfId="0" applyNumberFormat="1" applyFont="1" applyAlignment="1" applyProtection="1">
      <alignment horizontal="right"/>
    </xf>
    <xf numFmtId="6" fontId="11" fillId="0" borderId="9" xfId="1" applyNumberFormat="1" applyFont="1" applyBorder="1" applyAlignment="1" applyProtection="1">
      <alignment horizontal="right"/>
    </xf>
    <xf numFmtId="0" fontId="23" fillId="2" borderId="0" xfId="3" applyFont="1" applyFill="1" applyProtection="1"/>
    <xf numFmtId="2" fontId="27" fillId="2" borderId="0" xfId="0" applyFont="1" applyFill="1"/>
    <xf numFmtId="0" fontId="28" fillId="2" borderId="0" xfId="3" applyFont="1" applyFill="1" applyProtection="1"/>
    <xf numFmtId="2" fontId="29" fillId="2" borderId="0" xfId="0" applyFont="1" applyFill="1"/>
    <xf numFmtId="0" fontId="24" fillId="2" borderId="0" xfId="3" applyFont="1" applyFill="1" applyProtection="1"/>
    <xf numFmtId="38" fontId="24" fillId="0" borderId="0" xfId="3" applyNumberFormat="1" applyFont="1" applyAlignment="1" applyProtection="1">
      <alignment horizontal="right"/>
    </xf>
    <xf numFmtId="38" fontId="24" fillId="0" borderId="0" xfId="0" applyNumberFormat="1" applyFont="1" applyAlignment="1" applyProtection="1">
      <alignment horizontal="right"/>
    </xf>
    <xf numFmtId="49" fontId="11" fillId="0" borderId="0" xfId="3" applyNumberFormat="1" applyFont="1" applyAlignment="1" applyProtection="1">
      <alignment horizontal="center"/>
    </xf>
    <xf numFmtId="38" fontId="20" fillId="0" borderId="0" xfId="3" applyNumberFormat="1" applyFont="1" applyAlignment="1" applyProtection="1">
      <alignment horizontal="right"/>
    </xf>
    <xf numFmtId="38" fontId="20" fillId="0" borderId="0" xfId="0" applyNumberFormat="1" applyFont="1" applyAlignment="1" applyProtection="1">
      <alignment horizontal="right"/>
    </xf>
    <xf numFmtId="0" fontId="31" fillId="0" borderId="0" xfId="3" applyFont="1" applyProtection="1"/>
    <xf numFmtId="6" fontId="32" fillId="0" borderId="9" xfId="1" applyNumberFormat="1" applyFont="1" applyBorder="1" applyAlignment="1" applyProtection="1">
      <alignment horizontal="right"/>
    </xf>
    <xf numFmtId="166" fontId="20" fillId="0" borderId="0" xfId="3" applyNumberFormat="1" applyFont="1" applyAlignment="1" applyProtection="1">
      <alignment horizontal="right"/>
      <protection locked="0"/>
    </xf>
    <xf numFmtId="166" fontId="25" fillId="0" borderId="0" xfId="3" applyNumberFormat="1" applyFont="1" applyAlignment="1" applyProtection="1">
      <alignment horizontal="right"/>
      <protection locked="0"/>
    </xf>
    <xf numFmtId="166" fontId="20" fillId="0" borderId="0" xfId="3" applyNumberFormat="1" applyFont="1" applyAlignment="1" applyProtection="1">
      <alignment horizontal="right"/>
    </xf>
    <xf numFmtId="166" fontId="20" fillId="0" borderId="0" xfId="0" applyNumberFormat="1" applyFont="1" applyAlignment="1" applyProtection="1">
      <alignment horizontal="right"/>
    </xf>
    <xf numFmtId="6" fontId="11" fillId="0" borderId="9" xfId="3" applyNumberFormat="1" applyFont="1" applyBorder="1" applyAlignment="1" applyProtection="1">
      <alignment horizontal="right"/>
    </xf>
    <xf numFmtId="0" fontId="33" fillId="0" borderId="0" xfId="3" applyFont="1" applyProtection="1"/>
    <xf numFmtId="6" fontId="33" fillId="0" borderId="0" xfId="1" applyNumberFormat="1" applyFont="1" applyAlignment="1" applyProtection="1">
      <alignment horizontal="right"/>
      <protection locked="0"/>
    </xf>
    <xf numFmtId="2" fontId="34" fillId="0" borderId="0" xfId="0" applyFont="1" applyAlignment="1" applyProtection="1">
      <alignment horizontal="right"/>
    </xf>
    <xf numFmtId="0" fontId="24" fillId="0" borderId="0" xfId="3" applyFont="1" applyAlignment="1" applyProtection="1">
      <alignment horizontal="right"/>
    </xf>
    <xf numFmtId="164" fontId="24" fillId="0" borderId="0" xfId="3" applyNumberFormat="1" applyFont="1" applyAlignment="1" applyProtection="1">
      <alignment horizontal="right"/>
    </xf>
    <xf numFmtId="0" fontId="32" fillId="0" borderId="0" xfId="3" applyFont="1" applyProtection="1"/>
    <xf numFmtId="164" fontId="20" fillId="0" borderId="0" xfId="3" applyNumberFormat="1" applyFont="1" applyAlignment="1" applyProtection="1">
      <alignment horizontal="right"/>
    </xf>
    <xf numFmtId="1" fontId="11" fillId="0" borderId="0" xfId="0" applyNumberFormat="1" applyFont="1" applyAlignment="1" applyProtection="1">
      <alignment horizontal="center"/>
    </xf>
    <xf numFmtId="2" fontId="20" fillId="0" borderId="0" xfId="0" applyFont="1" applyProtection="1"/>
    <xf numFmtId="167" fontId="20" fillId="0" borderId="0" xfId="3" applyNumberFormat="1" applyFont="1" applyAlignment="1" applyProtection="1">
      <alignment horizontal="right"/>
    </xf>
    <xf numFmtId="167" fontId="20" fillId="0" borderId="0" xfId="0" applyNumberFormat="1" applyFont="1" applyAlignment="1" applyProtection="1">
      <alignment horizontal="right"/>
    </xf>
    <xf numFmtId="2" fontId="33" fillId="0" borderId="0" xfId="0" applyFont="1" applyProtection="1"/>
    <xf numFmtId="166" fontId="33" fillId="0" borderId="0" xfId="0" applyNumberFormat="1" applyFont="1" applyAlignment="1" applyProtection="1">
      <alignment horizontal="right"/>
      <protection locked="0"/>
    </xf>
    <xf numFmtId="166" fontId="33" fillId="0" borderId="0" xfId="0" applyNumberFormat="1" applyFont="1" applyAlignment="1" applyProtection="1">
      <alignment horizontal="right"/>
    </xf>
    <xf numFmtId="2" fontId="31" fillId="0" borderId="0" xfId="0" applyFont="1" applyProtection="1"/>
    <xf numFmtId="166" fontId="31" fillId="0" borderId="9" xfId="0" applyNumberFormat="1" applyFont="1" applyBorder="1" applyAlignment="1" applyProtection="1">
      <alignment horizontal="right"/>
    </xf>
    <xf numFmtId="0" fontId="20" fillId="0" borderId="0" xfId="3" applyFont="1" applyAlignment="1" applyProtection="1">
      <alignment horizontal="right"/>
    </xf>
    <xf numFmtId="164" fontId="20" fillId="0" borderId="0" xfId="0" applyNumberFormat="1" applyFont="1" applyAlignment="1" applyProtection="1">
      <alignment horizontal="right"/>
    </xf>
    <xf numFmtId="6" fontId="11" fillId="0" borderId="10" xfId="1" applyNumberFormat="1" applyFont="1" applyBorder="1" applyAlignment="1" applyProtection="1">
      <alignment horizontal="right"/>
    </xf>
    <xf numFmtId="6" fontId="11" fillId="0" borderId="11" xfId="1" applyNumberFormat="1" applyFont="1" applyBorder="1" applyAlignment="1" applyProtection="1">
      <alignment horizontal="right"/>
    </xf>
    <xf numFmtId="6" fontId="11" fillId="0" borderId="12" xfId="1" applyNumberFormat="1" applyFont="1" applyBorder="1" applyAlignment="1" applyProtection="1">
      <alignment horizontal="right"/>
    </xf>
    <xf numFmtId="6" fontId="11" fillId="0" borderId="0" xfId="1" applyNumberFormat="1" applyFont="1" applyBorder="1" applyAlignment="1" applyProtection="1">
      <alignment horizontal="right"/>
    </xf>
    <xf numFmtId="42" fontId="25" fillId="0" borderId="0" xfId="3" applyNumberFormat="1" applyFont="1" applyAlignment="1" applyProtection="1">
      <alignment horizontal="right"/>
    </xf>
    <xf numFmtId="2" fontId="38" fillId="0" borderId="0" xfId="0" applyFont="1" applyProtection="1"/>
    <xf numFmtId="2" fontId="11" fillId="0" borderId="0" xfId="0" applyFont="1" applyProtection="1"/>
    <xf numFmtId="6" fontId="11" fillId="0" borderId="9" xfId="0" applyNumberFormat="1" applyFont="1" applyBorder="1" applyProtection="1"/>
    <xf numFmtId="168" fontId="20" fillId="0" borderId="0" xfId="0" applyNumberFormat="1" applyFont="1" applyProtection="1"/>
    <xf numFmtId="168" fontId="11" fillId="0" borderId="9" xfId="0" applyNumberFormat="1" applyFont="1" applyBorder="1" applyProtection="1"/>
    <xf numFmtId="169" fontId="11" fillId="0" borderId="10" xfId="0" applyNumberFormat="1" applyFont="1" applyBorder="1" applyProtection="1"/>
    <xf numFmtId="169" fontId="11" fillId="0" borderId="11" xfId="0" applyNumberFormat="1" applyFont="1" applyBorder="1" applyProtection="1"/>
    <xf numFmtId="169" fontId="11" fillId="0" borderId="12" xfId="0" applyNumberFormat="1" applyFont="1" applyBorder="1" applyProtection="1"/>
    <xf numFmtId="6" fontId="11" fillId="0" borderId="0" xfId="0" applyNumberFormat="1" applyFont="1" applyProtection="1"/>
    <xf numFmtId="166" fontId="20" fillId="0" borderId="0" xfId="0" applyNumberFormat="1" applyFont="1" applyProtection="1"/>
    <xf numFmtId="2" fontId="39" fillId="0" borderId="0" xfId="0" applyFont="1" applyProtection="1"/>
    <xf numFmtId="2" fontId="11" fillId="0" borderId="0" xfId="0" applyFont="1" applyAlignment="1" applyProtection="1">
      <alignment horizontal="left"/>
    </xf>
    <xf numFmtId="0" fontId="11" fillId="0" borderId="0" xfId="3" applyFont="1" applyAlignment="1" applyProtection="1">
      <alignment horizontal="center"/>
    </xf>
    <xf numFmtId="166" fontId="31" fillId="0" borderId="0" xfId="0" applyNumberFormat="1" applyFont="1" applyBorder="1" applyAlignment="1" applyProtection="1">
      <alignment horizontal="right"/>
    </xf>
    <xf numFmtId="0" fontId="25" fillId="0" borderId="0" xfId="3" applyFont="1" applyFill="1" applyProtection="1"/>
    <xf numFmtId="0" fontId="24" fillId="0" borderId="0" xfId="3" applyFont="1" applyProtection="1"/>
    <xf numFmtId="6" fontId="3" fillId="0" borderId="0" xfId="1" applyNumberFormat="1" applyFont="1" applyAlignment="1" applyProtection="1">
      <alignment horizontal="right"/>
    </xf>
    <xf numFmtId="0" fontId="5" fillId="0" borderId="0" xfId="3" applyFont="1" applyAlignment="1" applyProtection="1">
      <alignment horizontal="center"/>
      <protection locked="0"/>
    </xf>
    <xf numFmtId="0" fontId="11" fillId="0" borderId="7" xfId="0" applyNumberFormat="1" applyFont="1" applyBorder="1" applyAlignment="1" applyProtection="1">
      <alignment horizontal="left"/>
      <protection locked="0"/>
    </xf>
    <xf numFmtId="0" fontId="23" fillId="0" borderId="0" xfId="0" applyNumberFormat="1" applyFont="1" applyAlignment="1" applyProtection="1">
      <alignment horizontal="center"/>
      <protection locked="0"/>
    </xf>
    <xf numFmtId="6" fontId="20" fillId="0" borderId="0" xfId="1" applyNumberFormat="1" applyFont="1" applyFill="1" applyAlignment="1" applyProtection="1">
      <alignment horizontal="right"/>
      <protection locked="0"/>
    </xf>
    <xf numFmtId="166" fontId="33" fillId="0" borderId="0" xfId="0" applyNumberFormat="1" applyFont="1" applyFill="1" applyAlignment="1" applyProtection="1">
      <alignment horizontal="right"/>
      <protection locked="0"/>
    </xf>
    <xf numFmtId="0" fontId="11" fillId="0" borderId="0" xfId="3" applyFont="1" applyAlignment="1" applyProtection="1">
      <alignment horizontal="center"/>
    </xf>
    <xf numFmtId="2" fontId="0" fillId="0" borderId="0" xfId="0" applyAlignment="1" applyProtection="1">
      <alignment vertical="top" wrapText="1"/>
    </xf>
    <xf numFmtId="0" fontId="26" fillId="0" borderId="0" xfId="3" applyFont="1" applyFill="1" applyBorder="1" applyProtection="1"/>
    <xf numFmtId="2" fontId="7" fillId="0" borderId="0" xfId="0" applyFont="1" applyAlignment="1" applyProtection="1">
      <alignment wrapText="1"/>
    </xf>
    <xf numFmtId="2" fontId="11" fillId="0" borderId="0" xfId="0" applyFont="1" applyAlignment="1" applyProtection="1">
      <alignment horizontal="center"/>
    </xf>
    <xf numFmtId="2" fontId="24" fillId="0" borderId="0" xfId="0" applyFont="1" applyAlignment="1" applyProtection="1">
      <alignment vertical="center" wrapText="1"/>
    </xf>
    <xf numFmtId="2" fontId="20" fillId="0" borderId="0" xfId="0" applyFont="1" applyAlignment="1" applyProtection="1">
      <alignment horizontal="center"/>
    </xf>
    <xf numFmtId="0" fontId="3" fillId="0" borderId="0" xfId="3" applyAlignment="1" applyProtection="1">
      <alignment wrapText="1"/>
    </xf>
    <xf numFmtId="2" fontId="36" fillId="0" borderId="0" xfId="0" applyFont="1" applyAlignment="1" applyProtection="1">
      <alignment vertical="top" wrapText="1"/>
    </xf>
    <xf numFmtId="2" fontId="37" fillId="0" borderId="0" xfId="0" applyFont="1" applyAlignment="1" applyProtection="1">
      <alignment vertical="top" wrapText="1"/>
    </xf>
  </cellXfs>
  <cellStyles count="4">
    <cellStyle name="Currency" xfId="1" builtinId="4"/>
    <cellStyle name="Normal" xfId="0" builtinId="0"/>
    <cellStyle name="Normal 2" xfId="2" xr:uid="{00000000-0005-0000-0000-000002000000}"/>
    <cellStyle name="Normal_CASHPERS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8"/>
  <sheetViews>
    <sheetView tabSelected="1" zoomScaleNormal="100" workbookViewId="0">
      <selection activeCell="B5" sqref="B5"/>
    </sheetView>
  </sheetViews>
  <sheetFormatPr defaultRowHeight="12.75" x14ac:dyDescent="0.2"/>
  <cols>
    <col min="1" max="1" width="8.7109375" bestFit="1" customWidth="1"/>
    <col min="2" max="2" width="59.85546875" customWidth="1"/>
    <col min="3" max="5" width="14.7109375" style="3" customWidth="1"/>
    <col min="6" max="7" width="9.42578125" hidden="1" customWidth="1"/>
    <col min="8" max="8" width="1.42578125" hidden="1" customWidth="1"/>
  </cols>
  <sheetData>
    <row r="1" spans="1:8" ht="15.75" x14ac:dyDescent="0.25">
      <c r="A1" s="184" t="s">
        <v>73</v>
      </c>
      <c r="B1" s="184"/>
      <c r="C1" s="184"/>
      <c r="D1" s="184"/>
      <c r="E1" s="184"/>
    </row>
    <row r="2" spans="1:8" ht="15.75" x14ac:dyDescent="0.25">
      <c r="A2" s="111"/>
      <c r="B2" s="111"/>
      <c r="C2" s="111"/>
      <c r="D2" s="111"/>
      <c r="E2" s="111"/>
    </row>
    <row r="3" spans="1:8" ht="15.75" x14ac:dyDescent="0.25">
      <c r="A3" s="111"/>
      <c r="B3" s="114" t="s">
        <v>221</v>
      </c>
      <c r="C3" s="111"/>
      <c r="D3" s="111"/>
      <c r="E3" s="111"/>
    </row>
    <row r="4" spans="1:8" ht="15.75" x14ac:dyDescent="0.25">
      <c r="A4" s="109"/>
      <c r="B4" s="109"/>
      <c r="C4" s="109"/>
      <c r="D4" s="109"/>
      <c r="E4" s="109"/>
    </row>
    <row r="5" spans="1:8" ht="15.75" x14ac:dyDescent="0.25">
      <c r="A5" s="103" t="s">
        <v>18</v>
      </c>
      <c r="B5" s="105"/>
      <c r="C5" s="109"/>
      <c r="D5" s="109"/>
      <c r="E5" s="109"/>
    </row>
    <row r="6" spans="1:8" ht="15.75" x14ac:dyDescent="0.25">
      <c r="A6" s="109"/>
      <c r="B6" s="107"/>
      <c r="C6" s="109"/>
      <c r="D6" s="109"/>
      <c r="E6" s="109"/>
    </row>
    <row r="7" spans="1:8" ht="15" x14ac:dyDescent="0.25">
      <c r="A7" s="29"/>
      <c r="B7" s="30"/>
      <c r="C7" s="104">
        <v>2018</v>
      </c>
      <c r="D7" s="104" t="s">
        <v>198</v>
      </c>
      <c r="E7" s="104" t="s">
        <v>198</v>
      </c>
    </row>
    <row r="8" spans="1:8" ht="15" x14ac:dyDescent="0.2">
      <c r="A8" s="31" t="s">
        <v>1</v>
      </c>
      <c r="B8" s="31" t="s">
        <v>84</v>
      </c>
      <c r="C8" s="12"/>
      <c r="D8" s="12"/>
      <c r="E8" s="40"/>
      <c r="F8" s="2"/>
      <c r="G8" s="7">
        <v>87500</v>
      </c>
      <c r="H8" s="8"/>
    </row>
    <row r="9" spans="1:8" ht="15.75" x14ac:dyDescent="0.25">
      <c r="A9" s="111">
        <v>4</v>
      </c>
      <c r="B9" s="115" t="s">
        <v>85</v>
      </c>
      <c r="C9" s="116">
        <v>0</v>
      </c>
      <c r="D9" s="116">
        <v>0</v>
      </c>
      <c r="E9" s="116">
        <v>0</v>
      </c>
      <c r="F9" s="2" t="e">
        <f>#REF!</f>
        <v>#REF!</v>
      </c>
      <c r="G9" s="1" t="e">
        <f>IF(#REF!&gt;G8,G8,#REF!)</f>
        <v>#REF!</v>
      </c>
      <c r="H9" s="8" t="e">
        <f>G9*7.65%</f>
        <v>#REF!</v>
      </c>
    </row>
    <row r="10" spans="1:8" ht="15.75" x14ac:dyDescent="0.25">
      <c r="A10" s="111">
        <v>15</v>
      </c>
      <c r="B10" s="117" t="s">
        <v>3</v>
      </c>
      <c r="C10" s="118">
        <v>0</v>
      </c>
      <c r="D10" s="118">
        <v>0</v>
      </c>
      <c r="E10" s="118">
        <v>0</v>
      </c>
      <c r="F10" s="2"/>
      <c r="G10" s="1" t="e">
        <f>IF(#REF!&gt;G8,#REF!-G8,IF(#REF!&lt;G8+0.01,0))</f>
        <v>#REF!</v>
      </c>
      <c r="H10" s="8" t="e">
        <f>G10*2.9%</f>
        <v>#REF!</v>
      </c>
    </row>
    <row r="11" spans="1:8" ht="15.75" x14ac:dyDescent="0.25">
      <c r="A11" s="111">
        <v>21</v>
      </c>
      <c r="B11" s="117" t="s">
        <v>246</v>
      </c>
      <c r="C11" s="118">
        <v>0</v>
      </c>
      <c r="D11" s="118">
        <v>0</v>
      </c>
      <c r="E11" s="118">
        <v>0</v>
      </c>
      <c r="F11" s="9"/>
      <c r="G11" s="10"/>
      <c r="H11" s="11" t="e">
        <f>H9+H10</f>
        <v>#REF!</v>
      </c>
    </row>
    <row r="12" spans="1:8" ht="15.75" x14ac:dyDescent="0.25">
      <c r="A12" s="111" t="s">
        <v>55</v>
      </c>
      <c r="B12" s="115" t="s">
        <v>247</v>
      </c>
      <c r="C12" s="116">
        <v>0</v>
      </c>
      <c r="D12" s="116">
        <v>0</v>
      </c>
      <c r="E12" s="116">
        <v>0</v>
      </c>
    </row>
    <row r="13" spans="1:8" ht="15.75" x14ac:dyDescent="0.25">
      <c r="A13" s="111" t="s">
        <v>56</v>
      </c>
      <c r="B13" s="115" t="s">
        <v>210</v>
      </c>
      <c r="C13" s="116">
        <v>0</v>
      </c>
      <c r="D13" s="116">
        <v>0</v>
      </c>
      <c r="E13" s="116">
        <v>0</v>
      </c>
    </row>
    <row r="14" spans="1:8" ht="15.75" x14ac:dyDescent="0.25">
      <c r="A14" s="111">
        <v>25</v>
      </c>
      <c r="B14" s="115" t="s">
        <v>249</v>
      </c>
      <c r="C14" s="116">
        <v>0</v>
      </c>
      <c r="D14" s="116">
        <v>0</v>
      </c>
      <c r="E14" s="116">
        <v>0</v>
      </c>
      <c r="F14" s="4"/>
      <c r="G14" s="5" t="s">
        <v>0</v>
      </c>
      <c r="H14" s="6"/>
    </row>
    <row r="15" spans="1:8" ht="15.75" x14ac:dyDescent="0.25">
      <c r="A15" s="111">
        <v>27</v>
      </c>
      <c r="B15" s="117" t="s">
        <v>248</v>
      </c>
      <c r="C15" s="118">
        <v>0</v>
      </c>
      <c r="D15" s="118">
        <v>0</v>
      </c>
      <c r="E15" s="118">
        <v>0</v>
      </c>
      <c r="F15" s="1"/>
      <c r="G15" s="18"/>
      <c r="H15" s="1"/>
    </row>
    <row r="16" spans="1:8" ht="15.75" x14ac:dyDescent="0.25">
      <c r="A16" s="111"/>
      <c r="B16" s="117"/>
      <c r="C16" s="119"/>
      <c r="D16" s="119"/>
      <c r="E16" s="120"/>
    </row>
    <row r="17" spans="1:8" ht="16.5" thickBot="1" x14ac:dyDescent="0.3">
      <c r="A17" s="111"/>
      <c r="B17" s="106" t="s">
        <v>86</v>
      </c>
      <c r="C17" s="121">
        <f>SUM(C9:C16)</f>
        <v>0</v>
      </c>
      <c r="D17" s="121">
        <f>SUM(D9:D16)</f>
        <v>0</v>
      </c>
      <c r="E17" s="121">
        <f>SUM(E9:E16)</f>
        <v>0</v>
      </c>
    </row>
    <row r="18" spans="1:8" ht="13.5" thickTop="1" x14ac:dyDescent="0.2">
      <c r="A18" s="29"/>
      <c r="B18" s="29"/>
      <c r="C18" s="41"/>
      <c r="D18" s="41"/>
      <c r="E18" s="42"/>
      <c r="F18" s="2"/>
      <c r="G18" s="1">
        <v>87500</v>
      </c>
      <c r="H18" s="8"/>
    </row>
    <row r="19" spans="1:8" x14ac:dyDescent="0.2">
      <c r="A19" s="34"/>
      <c r="B19" s="35"/>
      <c r="C19" s="12"/>
      <c r="D19" s="12"/>
      <c r="E19" s="43"/>
      <c r="F19" s="2"/>
      <c r="G19" s="1"/>
      <c r="H19" s="8"/>
    </row>
    <row r="20" spans="1:8" ht="14.25" x14ac:dyDescent="0.2">
      <c r="A20" s="34"/>
      <c r="B20" s="186" t="s">
        <v>197</v>
      </c>
      <c r="C20" s="186"/>
      <c r="D20" s="12"/>
      <c r="E20" s="43"/>
      <c r="F20" s="2"/>
      <c r="G20" s="1"/>
      <c r="H20" s="8"/>
    </row>
    <row r="21" spans="1:8" x14ac:dyDescent="0.2">
      <c r="A21" s="34"/>
      <c r="F21" s="2"/>
      <c r="G21" s="1"/>
      <c r="H21" s="8"/>
    </row>
    <row r="22" spans="1:8" x14ac:dyDescent="0.2">
      <c r="A22" s="34"/>
      <c r="F22" s="2"/>
      <c r="G22" s="1"/>
      <c r="H22" s="8"/>
    </row>
    <row r="23" spans="1:8" x14ac:dyDescent="0.2">
      <c r="A23" s="34"/>
      <c r="F23" s="2"/>
      <c r="G23" s="1"/>
      <c r="H23" s="8"/>
    </row>
    <row r="24" spans="1:8" x14ac:dyDescent="0.2">
      <c r="A24" s="29"/>
      <c r="F24" s="9"/>
      <c r="G24" s="10"/>
      <c r="H24" s="11" t="e">
        <f>#REF!+#REF!</f>
        <v>#REF!</v>
      </c>
    </row>
    <row r="25" spans="1:8" ht="15" x14ac:dyDescent="0.25">
      <c r="A25" s="122" t="s">
        <v>72</v>
      </c>
      <c r="B25" s="123"/>
      <c r="C25" s="123"/>
      <c r="D25" s="102"/>
      <c r="E25" s="102"/>
      <c r="F25" s="102"/>
      <c r="G25" s="102"/>
      <c r="H25" s="102"/>
    </row>
    <row r="26" spans="1:8" ht="15" x14ac:dyDescent="0.25">
      <c r="A26" s="124" t="s">
        <v>225</v>
      </c>
      <c r="B26" s="123"/>
      <c r="C26" s="123"/>
      <c r="D26" s="102"/>
      <c r="E26" s="102"/>
      <c r="F26" s="102"/>
      <c r="G26" s="102"/>
      <c r="H26" s="102"/>
    </row>
    <row r="27" spans="1:8" ht="15" x14ac:dyDescent="0.25">
      <c r="A27" s="122" t="s">
        <v>83</v>
      </c>
      <c r="B27" s="123"/>
      <c r="C27" s="123"/>
      <c r="D27" s="102"/>
      <c r="E27" s="102"/>
      <c r="F27" s="102"/>
      <c r="G27" s="102"/>
      <c r="H27" s="102"/>
    </row>
    <row r="28" spans="1:8" ht="15" x14ac:dyDescent="0.25">
      <c r="A28" s="122" t="s">
        <v>196</v>
      </c>
      <c r="B28" s="125"/>
      <c r="C28" s="125"/>
      <c r="D28" s="102"/>
      <c r="E28" s="102"/>
      <c r="F28" s="102"/>
      <c r="G28" s="102"/>
      <c r="H28" s="102"/>
    </row>
    <row r="29" spans="1:8" ht="15" x14ac:dyDescent="0.25">
      <c r="A29" s="126" t="s">
        <v>222</v>
      </c>
      <c r="B29" s="123"/>
      <c r="C29" s="123"/>
      <c r="D29" s="102"/>
      <c r="E29" s="102"/>
      <c r="F29" s="102"/>
      <c r="G29" s="102"/>
      <c r="H29" s="102"/>
    </row>
    <row r="30" spans="1:8" s="15" customFormat="1" x14ac:dyDescent="0.2">
      <c r="A30" s="39"/>
      <c r="B30" s="39"/>
      <c r="C30" s="40"/>
      <c r="D30" s="40"/>
      <c r="E30" s="40"/>
      <c r="F30" s="102"/>
      <c r="G30" s="102"/>
      <c r="H30" s="102"/>
    </row>
    <row r="31" spans="1:8" ht="12.75" customHeight="1" x14ac:dyDescent="0.2">
      <c r="A31" s="39"/>
      <c r="B31" s="187" t="s">
        <v>250</v>
      </c>
      <c r="C31" s="187"/>
      <c r="D31" s="187"/>
      <c r="E31" s="187"/>
    </row>
    <row r="32" spans="1:8" x14ac:dyDescent="0.2">
      <c r="A32" s="39"/>
      <c r="B32" s="187"/>
      <c r="C32" s="187"/>
      <c r="D32" s="187"/>
      <c r="E32" s="187"/>
    </row>
    <row r="33" spans="1:5" x14ac:dyDescent="0.2">
      <c r="A33" s="39"/>
      <c r="B33" s="39"/>
      <c r="C33" s="40"/>
      <c r="D33" s="40"/>
      <c r="E33" s="40"/>
    </row>
    <row r="34" spans="1:5" x14ac:dyDescent="0.2">
      <c r="A34" s="39"/>
      <c r="B34" s="39"/>
      <c r="C34" s="40"/>
      <c r="D34" s="40"/>
      <c r="E34" s="40"/>
    </row>
    <row r="35" spans="1:5" x14ac:dyDescent="0.2">
      <c r="A35" s="39"/>
      <c r="B35" s="39"/>
      <c r="C35" s="40"/>
      <c r="D35" s="40"/>
      <c r="E35" s="40"/>
    </row>
    <row r="36" spans="1:5" x14ac:dyDescent="0.2">
      <c r="A36" s="39"/>
      <c r="B36" s="39"/>
      <c r="C36" s="40"/>
      <c r="D36" s="40"/>
      <c r="E36" s="40"/>
    </row>
    <row r="37" spans="1:5" x14ac:dyDescent="0.2">
      <c r="A37" s="39"/>
      <c r="B37" s="39"/>
      <c r="C37" s="40"/>
      <c r="D37" s="40"/>
      <c r="E37" s="40"/>
    </row>
    <row r="38" spans="1:5" x14ac:dyDescent="0.2">
      <c r="A38" s="39"/>
      <c r="B38" s="39"/>
      <c r="C38" s="40"/>
      <c r="D38" s="40"/>
      <c r="E38" s="40"/>
    </row>
    <row r="39" spans="1:5" x14ac:dyDescent="0.2">
      <c r="A39" s="39"/>
      <c r="B39" s="39"/>
      <c r="C39" s="40"/>
      <c r="D39" s="40"/>
      <c r="E39" s="40"/>
    </row>
    <row r="40" spans="1:5" x14ac:dyDescent="0.2">
      <c r="A40" s="39"/>
      <c r="B40" s="39"/>
      <c r="C40" s="40"/>
      <c r="D40" s="40"/>
      <c r="E40" s="46"/>
    </row>
    <row r="41" spans="1:5" x14ac:dyDescent="0.2">
      <c r="A41" s="39"/>
      <c r="B41" s="39"/>
      <c r="C41" s="40"/>
      <c r="D41" s="40"/>
      <c r="E41" s="40"/>
    </row>
    <row r="42" spans="1:5" x14ac:dyDescent="0.2">
      <c r="A42" s="39"/>
      <c r="B42" s="39"/>
      <c r="C42" s="40"/>
      <c r="D42" s="40"/>
      <c r="E42" s="40"/>
    </row>
    <row r="43" spans="1:5" x14ac:dyDescent="0.2">
      <c r="A43" s="39"/>
      <c r="B43" s="39"/>
      <c r="C43" s="40"/>
      <c r="D43" s="40"/>
      <c r="E43" s="40"/>
    </row>
    <row r="44" spans="1:5" x14ac:dyDescent="0.2">
      <c r="A44" s="39"/>
      <c r="B44" s="39"/>
      <c r="C44" s="40"/>
      <c r="D44" s="40"/>
      <c r="E44" s="40"/>
    </row>
    <row r="45" spans="1:5" x14ac:dyDescent="0.2">
      <c r="A45" s="39"/>
      <c r="B45" s="39"/>
      <c r="C45" s="40"/>
      <c r="D45" s="40"/>
      <c r="E45" s="40"/>
    </row>
    <row r="46" spans="1:5" x14ac:dyDescent="0.2">
      <c r="A46" s="39"/>
      <c r="B46" s="39"/>
      <c r="C46" s="40"/>
      <c r="D46" s="40"/>
      <c r="E46" s="40"/>
    </row>
    <row r="47" spans="1:5" x14ac:dyDescent="0.2">
      <c r="A47" s="39"/>
      <c r="B47" s="39"/>
      <c r="C47" s="40"/>
      <c r="D47" s="40"/>
      <c r="E47" s="40"/>
    </row>
    <row r="48" spans="1:5" x14ac:dyDescent="0.2">
      <c r="A48" s="39"/>
      <c r="B48" s="39"/>
      <c r="C48" s="40"/>
      <c r="D48" s="40"/>
      <c r="E48" s="40"/>
    </row>
    <row r="49" spans="1:9" x14ac:dyDescent="0.2">
      <c r="A49" s="39"/>
      <c r="B49" s="39"/>
      <c r="C49" s="40"/>
      <c r="D49" s="40"/>
      <c r="E49" s="40"/>
    </row>
    <row r="50" spans="1:9" x14ac:dyDescent="0.2">
      <c r="A50" s="39"/>
      <c r="B50" s="39"/>
      <c r="C50" s="40"/>
      <c r="D50" s="40"/>
      <c r="E50" s="40"/>
    </row>
    <row r="51" spans="1:9" x14ac:dyDescent="0.2">
      <c r="A51" s="39"/>
      <c r="B51" s="39"/>
      <c r="C51" s="40"/>
      <c r="D51" s="40"/>
      <c r="E51" s="40"/>
    </row>
    <row r="52" spans="1:9" x14ac:dyDescent="0.2">
      <c r="A52" s="39"/>
      <c r="B52" s="39"/>
      <c r="C52" s="40"/>
      <c r="D52" s="40"/>
      <c r="E52" s="40"/>
    </row>
    <row r="53" spans="1:9" x14ac:dyDescent="0.2">
      <c r="A53" s="39"/>
      <c r="B53" s="39"/>
      <c r="C53" s="40"/>
      <c r="D53" s="40"/>
      <c r="E53" s="40"/>
    </row>
    <row r="54" spans="1:9" x14ac:dyDescent="0.2">
      <c r="A54" s="39"/>
      <c r="B54" s="39"/>
      <c r="C54" s="40"/>
      <c r="D54" s="40"/>
      <c r="E54" s="40"/>
    </row>
    <row r="55" spans="1:9" x14ac:dyDescent="0.2">
      <c r="A55" s="39"/>
      <c r="B55" s="39"/>
      <c r="C55" s="40"/>
      <c r="D55" s="40"/>
      <c r="E55" s="40"/>
    </row>
    <row r="56" spans="1:9" x14ac:dyDescent="0.2">
      <c r="A56" s="39"/>
      <c r="B56" s="39"/>
      <c r="C56" s="40"/>
      <c r="D56" s="40"/>
      <c r="E56" s="40"/>
    </row>
    <row r="57" spans="1:9" ht="11.85" customHeight="1" x14ac:dyDescent="0.2">
      <c r="A57" s="39"/>
      <c r="B57" s="39"/>
      <c r="C57" s="40"/>
      <c r="D57" s="40"/>
      <c r="E57" s="40"/>
    </row>
    <row r="58" spans="1:9" x14ac:dyDescent="0.2">
      <c r="A58" s="185"/>
      <c r="B58" s="185"/>
      <c r="C58" s="185"/>
      <c r="D58" s="185"/>
      <c r="E58" s="185"/>
      <c r="F58" s="27"/>
      <c r="G58" s="27"/>
      <c r="H58" s="27"/>
      <c r="I58" s="27"/>
    </row>
  </sheetData>
  <sheetProtection password="C518" sheet="1" formatColumns="0" selectLockedCells="1"/>
  <mergeCells count="4">
    <mergeCell ref="A1:E1"/>
    <mergeCell ref="A58:E58"/>
    <mergeCell ref="B20:C20"/>
    <mergeCell ref="B31:E32"/>
  </mergeCells>
  <phoneticPr fontId="0" type="noConversion"/>
  <printOptions horizontalCentered="1" gridLines="1"/>
  <pageMargins left="0" right="0" top="0.25" bottom="0.25" header="0.5" footer="0.5"/>
  <pageSetup scale="95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35"/>
  <sheetViews>
    <sheetView zoomScaleNormal="100" workbookViewId="0">
      <selection activeCell="B4" sqref="B4"/>
    </sheetView>
  </sheetViews>
  <sheetFormatPr defaultRowHeight="12.75" x14ac:dyDescent="0.2"/>
  <cols>
    <col min="1" max="1" width="8.7109375" bestFit="1" customWidth="1"/>
    <col min="2" max="2" width="50.7109375" customWidth="1"/>
    <col min="3" max="5" width="14.7109375" style="3" customWidth="1"/>
    <col min="6" max="6" width="9.85546875" customWidth="1"/>
    <col min="7" max="8" width="9.42578125" hidden="1" customWidth="1"/>
    <col min="9" max="9" width="1.42578125" hidden="1" customWidth="1"/>
  </cols>
  <sheetData>
    <row r="1" spans="1:9" ht="15.75" x14ac:dyDescent="0.25">
      <c r="A1" s="184" t="s">
        <v>145</v>
      </c>
      <c r="B1" s="184"/>
      <c r="C1" s="184"/>
      <c r="D1" s="184"/>
      <c r="E1" s="184"/>
      <c r="G1" s="2"/>
      <c r="H1" s="1"/>
      <c r="I1" s="8"/>
    </row>
    <row r="2" spans="1:9" ht="15.75" x14ac:dyDescent="0.25">
      <c r="A2" s="64"/>
      <c r="B2" s="109"/>
      <c r="C2" s="109"/>
      <c r="D2" s="109"/>
      <c r="E2" s="109"/>
      <c r="G2" s="2"/>
      <c r="H2" s="1"/>
      <c r="I2" s="8"/>
    </row>
    <row r="3" spans="1:9" ht="15.75" x14ac:dyDescent="0.25">
      <c r="A3" s="64"/>
      <c r="B3" s="114" t="s">
        <v>221</v>
      </c>
      <c r="C3" s="174"/>
      <c r="D3" s="174"/>
      <c r="E3" s="174"/>
      <c r="G3" s="2"/>
      <c r="H3" s="1"/>
      <c r="I3" s="8"/>
    </row>
    <row r="4" spans="1:9" ht="15.75" x14ac:dyDescent="0.25">
      <c r="A4" s="109" t="str">
        <f>'RMA 1120 S Worksheet'!A5</f>
        <v>Name:</v>
      </c>
      <c r="B4" s="105"/>
      <c r="C4" s="109"/>
      <c r="D4" s="109"/>
      <c r="E4" s="109"/>
      <c r="G4" s="2"/>
      <c r="H4" s="1"/>
      <c r="I4" s="8"/>
    </row>
    <row r="5" spans="1:9" ht="15.75" x14ac:dyDescent="0.25">
      <c r="A5" s="109"/>
      <c r="B5" s="107"/>
      <c r="C5" s="109"/>
      <c r="D5" s="109"/>
      <c r="E5" s="109"/>
      <c r="G5" s="2"/>
      <c r="H5" s="1"/>
      <c r="I5" s="8"/>
    </row>
    <row r="6" spans="1:9" ht="15" x14ac:dyDescent="0.25">
      <c r="A6" s="33"/>
      <c r="B6" s="65"/>
      <c r="C6" s="104">
        <f>'RMA 1120 S Worksheet'!C7</f>
        <v>2018</v>
      </c>
      <c r="D6" s="104" t="str">
        <f>'RMA 1120 S Worksheet'!D7</f>
        <v>20____</v>
      </c>
      <c r="E6" s="104" t="str">
        <f>'RMA 1120 S Worksheet'!E7</f>
        <v>20____</v>
      </c>
      <c r="G6" s="9"/>
      <c r="H6" s="10"/>
      <c r="I6" s="11" t="e">
        <f>#REF!+#REF!</f>
        <v>#REF!</v>
      </c>
    </row>
    <row r="7" spans="1:9" ht="15" x14ac:dyDescent="0.2">
      <c r="A7" s="31" t="s">
        <v>1</v>
      </c>
      <c r="B7" s="31" t="s">
        <v>84</v>
      </c>
      <c r="C7" s="66"/>
      <c r="D7" s="66"/>
      <c r="E7" s="67"/>
    </row>
    <row r="8" spans="1:9" ht="15.75" x14ac:dyDescent="0.25">
      <c r="A8" s="146">
        <v>9</v>
      </c>
      <c r="B8" s="147" t="s">
        <v>235</v>
      </c>
      <c r="C8" s="118">
        <v>0</v>
      </c>
      <c r="D8" s="118">
        <v>0</v>
      </c>
      <c r="E8" s="118">
        <v>0</v>
      </c>
    </row>
    <row r="9" spans="1:9" ht="15.75" x14ac:dyDescent="0.25">
      <c r="A9" s="111">
        <v>14</v>
      </c>
      <c r="B9" s="117" t="s">
        <v>236</v>
      </c>
      <c r="C9" s="118">
        <v>0</v>
      </c>
      <c r="D9" s="118">
        <v>0</v>
      </c>
      <c r="E9" s="118">
        <v>0</v>
      </c>
    </row>
    <row r="10" spans="1:9" ht="15.75" x14ac:dyDescent="0.25">
      <c r="A10" s="146">
        <v>15</v>
      </c>
      <c r="B10" s="147" t="s">
        <v>237</v>
      </c>
      <c r="C10" s="118">
        <v>0</v>
      </c>
      <c r="D10" s="118">
        <v>0</v>
      </c>
      <c r="E10" s="118">
        <v>0</v>
      </c>
    </row>
    <row r="11" spans="1:9" ht="15.75" x14ac:dyDescent="0.25">
      <c r="A11" s="111" t="s">
        <v>182</v>
      </c>
      <c r="B11" s="117" t="s">
        <v>142</v>
      </c>
      <c r="C11" s="118">
        <v>0</v>
      </c>
      <c r="D11" s="118">
        <v>0</v>
      </c>
      <c r="E11" s="118">
        <v>0</v>
      </c>
    </row>
    <row r="12" spans="1:9" ht="15.75" x14ac:dyDescent="0.25">
      <c r="A12" s="111" t="s">
        <v>183</v>
      </c>
      <c r="B12" s="139" t="s">
        <v>143</v>
      </c>
      <c r="C12" s="140">
        <v>0</v>
      </c>
      <c r="D12" s="140">
        <v>0</v>
      </c>
      <c r="E12" s="140">
        <v>0</v>
      </c>
    </row>
    <row r="13" spans="1:9" ht="15.75" x14ac:dyDescent="0.25">
      <c r="A13" s="111"/>
      <c r="B13" s="117"/>
      <c r="C13" s="148"/>
      <c r="D13" s="148"/>
      <c r="E13" s="149"/>
    </row>
    <row r="14" spans="1:9" s="15" customFormat="1" ht="16.5" thickBot="1" x14ac:dyDescent="0.3">
      <c r="A14" s="111"/>
      <c r="B14" s="106" t="s">
        <v>179</v>
      </c>
      <c r="C14" s="121">
        <f>SUM(C8:C13)</f>
        <v>0</v>
      </c>
      <c r="D14" s="121">
        <f>SUM(D8:D13)</f>
        <v>0</v>
      </c>
      <c r="E14" s="121">
        <f>SUM(E8:E13)</f>
        <v>0</v>
      </c>
    </row>
    <row r="15" spans="1:9" ht="13.5" thickTop="1" x14ac:dyDescent="0.2">
      <c r="A15" s="64"/>
      <c r="B15" s="64"/>
      <c r="C15" s="69"/>
      <c r="D15" s="69"/>
      <c r="E15" s="69"/>
    </row>
    <row r="16" spans="1:9" ht="15.75" x14ac:dyDescent="0.25">
      <c r="A16" s="188" t="s">
        <v>158</v>
      </c>
      <c r="B16" s="188"/>
      <c r="C16" s="188"/>
      <c r="D16" s="188"/>
      <c r="E16" s="188"/>
    </row>
    <row r="17" spans="1:5" ht="15.75" x14ac:dyDescent="0.25">
      <c r="A17" s="64"/>
      <c r="B17" s="110"/>
      <c r="C17" s="110"/>
      <c r="D17" s="110"/>
      <c r="E17" s="110"/>
    </row>
    <row r="18" spans="1:5" ht="15.75" x14ac:dyDescent="0.25">
      <c r="A18" s="64"/>
      <c r="B18" s="110"/>
      <c r="C18" s="104">
        <f>'RMA 1120 S Worksheet'!C7</f>
        <v>2018</v>
      </c>
      <c r="D18" s="104" t="str">
        <f>'RMA 1120 S Worksheet'!D7</f>
        <v>20____</v>
      </c>
      <c r="E18" s="104" t="str">
        <f>'RMA 1120 S Worksheet'!E7</f>
        <v>20____</v>
      </c>
    </row>
    <row r="19" spans="1:5" ht="15" x14ac:dyDescent="0.2">
      <c r="A19" s="31" t="s">
        <v>1</v>
      </c>
      <c r="B19" s="31" t="s">
        <v>84</v>
      </c>
      <c r="C19" s="67"/>
      <c r="D19" s="67"/>
      <c r="E19" s="67"/>
    </row>
    <row r="20" spans="1:5" x14ac:dyDescent="0.2">
      <c r="A20" s="68"/>
      <c r="B20" s="70"/>
      <c r="C20" s="101"/>
      <c r="D20" s="101"/>
      <c r="E20" s="101"/>
    </row>
    <row r="21" spans="1:5" ht="15.75" x14ac:dyDescent="0.25">
      <c r="A21" s="112" t="s">
        <v>2</v>
      </c>
      <c r="B21" s="150" t="s">
        <v>159</v>
      </c>
      <c r="C21" s="151">
        <v>0</v>
      </c>
      <c r="D21" s="151">
        <v>0</v>
      </c>
      <c r="E21" s="151">
        <v>0</v>
      </c>
    </row>
    <row r="22" spans="1:5" ht="15.75" x14ac:dyDescent="0.25">
      <c r="A22" s="112"/>
      <c r="B22" s="150"/>
      <c r="C22" s="152"/>
      <c r="D22" s="152"/>
      <c r="E22" s="152"/>
    </row>
    <row r="23" spans="1:5" ht="16.5" thickBot="1" x14ac:dyDescent="0.3">
      <c r="A23" s="147"/>
      <c r="B23" s="153" t="s">
        <v>160</v>
      </c>
      <c r="C23" s="154">
        <f>SUM(C21:C22)</f>
        <v>0</v>
      </c>
      <c r="D23" s="154">
        <f>SUM(D21:D22)</f>
        <v>0</v>
      </c>
      <c r="E23" s="154">
        <f>SUM(E21:E22)</f>
        <v>0</v>
      </c>
    </row>
    <row r="24" spans="1:5" ht="16.5" thickTop="1" x14ac:dyDescent="0.25">
      <c r="A24" s="147"/>
      <c r="B24" s="153"/>
      <c r="C24" s="175"/>
      <c r="D24" s="175"/>
      <c r="E24" s="175"/>
    </row>
    <row r="25" spans="1:5" ht="15.75" x14ac:dyDescent="0.25">
      <c r="A25" s="147"/>
      <c r="B25" s="190" t="s">
        <v>257</v>
      </c>
      <c r="C25" s="190"/>
      <c r="D25" s="175"/>
      <c r="E25" s="175"/>
    </row>
    <row r="26" spans="1:5" x14ac:dyDescent="0.2">
      <c r="A26" s="64"/>
      <c r="B26" s="64"/>
      <c r="C26" s="67"/>
      <c r="D26" s="67"/>
      <c r="E26" s="67"/>
    </row>
    <row r="27" spans="1:5" ht="26.1" customHeight="1" x14ac:dyDescent="0.2">
      <c r="A27" s="64"/>
      <c r="B27" s="189" t="s">
        <v>258</v>
      </c>
      <c r="C27" s="189"/>
      <c r="D27" s="189"/>
      <c r="E27" s="189"/>
    </row>
    <row r="28" spans="1:5" ht="26.1" customHeight="1" x14ac:dyDescent="0.2">
      <c r="A28" s="64"/>
      <c r="B28" s="189"/>
      <c r="C28" s="189"/>
      <c r="D28" s="189"/>
      <c r="E28" s="189"/>
    </row>
    <row r="29" spans="1:5" x14ac:dyDescent="0.2">
      <c r="A29" s="64"/>
      <c r="B29" s="64"/>
      <c r="C29" s="67"/>
      <c r="D29" s="67"/>
      <c r="E29" s="67"/>
    </row>
    <row r="30" spans="1:5" ht="15" x14ac:dyDescent="0.25">
      <c r="A30" s="122" t="s">
        <v>72</v>
      </c>
      <c r="B30" s="123"/>
      <c r="C30" s="123"/>
      <c r="D30" s="102"/>
      <c r="E30" s="102"/>
    </row>
    <row r="31" spans="1:5" ht="15" x14ac:dyDescent="0.25">
      <c r="A31" s="124" t="s">
        <v>225</v>
      </c>
      <c r="B31" s="123"/>
      <c r="C31" s="123"/>
      <c r="D31" s="102"/>
      <c r="E31" s="102"/>
    </row>
    <row r="32" spans="1:5" ht="15" x14ac:dyDescent="0.25">
      <c r="A32" s="122" t="s">
        <v>83</v>
      </c>
      <c r="B32" s="123"/>
      <c r="C32" s="123"/>
      <c r="D32" s="102"/>
      <c r="E32" s="102"/>
    </row>
    <row r="33" spans="1:5" ht="15" x14ac:dyDescent="0.25">
      <c r="A33" s="122" t="s">
        <v>196</v>
      </c>
      <c r="B33" s="125"/>
      <c r="C33" s="125"/>
      <c r="D33" s="102"/>
      <c r="E33" s="102"/>
    </row>
    <row r="34" spans="1:5" ht="15" x14ac:dyDescent="0.25">
      <c r="A34" s="126" t="s">
        <v>222</v>
      </c>
      <c r="B34" s="123"/>
      <c r="C34" s="123"/>
      <c r="D34" s="102"/>
      <c r="E34" s="102"/>
    </row>
    <row r="35" spans="1:5" x14ac:dyDescent="0.2">
      <c r="A35" s="39"/>
      <c r="B35" s="39"/>
      <c r="C35" s="40"/>
      <c r="D35" s="40"/>
      <c r="E35" s="40"/>
    </row>
  </sheetData>
  <sheetProtection algorithmName="SHA-512" hashValue="2xoecT80zA/TRwZDtVaZ5BSO2Iyl4j4zKVzm/wYZ9LxvoO5EOhBoITRcelKd6b2ybzVIpa5vfRdzEE4WpGBv/g==" saltValue="PimmEl4RxxXGyBvlfCUuSw==" spinCount="100000" sheet="1" objects="1" scenarios="1" formatColumns="0" selectLockedCells="1"/>
  <mergeCells count="4">
    <mergeCell ref="A16:E16"/>
    <mergeCell ref="A1:E1"/>
    <mergeCell ref="B27:E28"/>
    <mergeCell ref="B25:C25"/>
  </mergeCells>
  <phoneticPr fontId="0" type="noConversion"/>
  <printOptions horizontalCentered="1" gridLines="1"/>
  <pageMargins left="0" right="0" top="0.25" bottom="0.25" header="0.5" footer="0.5"/>
  <pageSetup orientation="portrait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42"/>
  <sheetViews>
    <sheetView zoomScaleNormal="100" workbookViewId="0">
      <selection activeCell="B4" sqref="B4"/>
    </sheetView>
  </sheetViews>
  <sheetFormatPr defaultRowHeight="12.75" x14ac:dyDescent="0.2"/>
  <cols>
    <col min="1" max="1" width="8.7109375" style="19" bestFit="1" customWidth="1"/>
    <col min="2" max="2" width="65.5703125" bestFit="1" customWidth="1"/>
    <col min="3" max="5" width="14.7109375" style="3" customWidth="1"/>
    <col min="6" max="6" width="9.85546875" customWidth="1"/>
    <col min="7" max="8" width="9.42578125" hidden="1" customWidth="1"/>
    <col min="9" max="9" width="1.42578125" hidden="1" customWidth="1"/>
  </cols>
  <sheetData>
    <row r="1" spans="1:9" ht="15.75" x14ac:dyDescent="0.25">
      <c r="A1" s="184" t="s">
        <v>81</v>
      </c>
      <c r="B1" s="184"/>
      <c r="C1" s="184"/>
      <c r="D1" s="184"/>
      <c r="E1" s="184"/>
    </row>
    <row r="2" spans="1:9" ht="15.75" x14ac:dyDescent="0.25">
      <c r="A2" s="109"/>
      <c r="B2" s="109"/>
      <c r="C2" s="109"/>
      <c r="D2" s="109"/>
      <c r="E2" s="109"/>
    </row>
    <row r="3" spans="1:9" ht="15.75" x14ac:dyDescent="0.25">
      <c r="A3" s="174"/>
      <c r="B3" s="114" t="s">
        <v>221</v>
      </c>
      <c r="C3" s="174"/>
      <c r="D3" s="174"/>
      <c r="E3" s="174"/>
    </row>
    <row r="4" spans="1:9" ht="15.75" x14ac:dyDescent="0.25">
      <c r="A4" s="109" t="str">
        <f>'RMA 1120 S Worksheet'!A5</f>
        <v>Name:</v>
      </c>
      <c r="B4" s="105"/>
      <c r="C4" s="109"/>
      <c r="D4" s="109"/>
      <c r="E4" s="109"/>
    </row>
    <row r="5" spans="1:9" ht="12.75" customHeight="1" x14ac:dyDescent="0.25">
      <c r="A5" s="109"/>
      <c r="B5" s="107"/>
      <c r="C5" s="109"/>
      <c r="D5" s="109"/>
      <c r="E5" s="109"/>
    </row>
    <row r="6" spans="1:9" ht="15.75" customHeight="1" x14ac:dyDescent="0.25">
      <c r="A6" s="47"/>
      <c r="B6" s="30"/>
      <c r="C6" s="104">
        <f>'RMA 1120 S Worksheet'!C7</f>
        <v>2018</v>
      </c>
      <c r="D6" s="104" t="str">
        <f>'RMA 1120 S Worksheet'!D7</f>
        <v>20____</v>
      </c>
      <c r="E6" s="104" t="str">
        <f>'RMA 1120 S Worksheet'!E7</f>
        <v>20____</v>
      </c>
    </row>
    <row r="7" spans="1:9" ht="15" x14ac:dyDescent="0.2">
      <c r="A7" s="48" t="s">
        <v>1</v>
      </c>
      <c r="B7" s="31" t="s">
        <v>84</v>
      </c>
      <c r="C7" s="12"/>
      <c r="D7" s="12"/>
      <c r="E7" s="40"/>
      <c r="G7" s="2"/>
      <c r="H7" s="7">
        <v>87500</v>
      </c>
      <c r="I7" s="8"/>
    </row>
    <row r="8" spans="1:9" ht="15.75" x14ac:dyDescent="0.25">
      <c r="A8" s="129" t="s">
        <v>6</v>
      </c>
      <c r="B8" s="115" t="s">
        <v>223</v>
      </c>
      <c r="C8" s="116">
        <v>0</v>
      </c>
      <c r="D8" s="116">
        <v>0</v>
      </c>
      <c r="E8" s="116">
        <v>0</v>
      </c>
      <c r="G8" s="2" t="e">
        <f>#REF!</f>
        <v>#REF!</v>
      </c>
      <c r="H8" s="1" t="e">
        <f>IF(#REF!&gt;H7,H7,#REF!)</f>
        <v>#REF!</v>
      </c>
      <c r="I8" s="8" t="e">
        <f>H8*7.65%</f>
        <v>#REF!</v>
      </c>
    </row>
    <row r="9" spans="1:9" ht="15.75" x14ac:dyDescent="0.25">
      <c r="A9" s="129">
        <v>4</v>
      </c>
      <c r="B9" s="117" t="s">
        <v>146</v>
      </c>
      <c r="C9" s="118">
        <v>0</v>
      </c>
      <c r="D9" s="118">
        <v>0</v>
      </c>
      <c r="E9" s="118">
        <v>0</v>
      </c>
      <c r="G9" s="2"/>
      <c r="H9" s="1" t="e">
        <f>IF(#REF!&gt;H7,#REF!-H7,IF(#REF!&lt;H7+0.01,0))</f>
        <v>#REF!</v>
      </c>
      <c r="I9" s="8" t="e">
        <f>H9*2.9%</f>
        <v>#REF!</v>
      </c>
    </row>
    <row r="10" spans="1:9" ht="15.75" x14ac:dyDescent="0.25">
      <c r="A10" s="129">
        <v>5</v>
      </c>
      <c r="B10" s="115" t="s">
        <v>87</v>
      </c>
      <c r="C10" s="116">
        <v>0</v>
      </c>
      <c r="D10" s="116">
        <v>0</v>
      </c>
      <c r="E10" s="116">
        <v>0</v>
      </c>
      <c r="G10" s="2"/>
      <c r="H10" s="1"/>
      <c r="I10" s="8"/>
    </row>
    <row r="11" spans="1:9" ht="15.75" x14ac:dyDescent="0.25">
      <c r="A11" s="129" t="s">
        <v>71</v>
      </c>
      <c r="B11" s="176" t="s">
        <v>242</v>
      </c>
      <c r="C11" s="116">
        <v>0</v>
      </c>
      <c r="D11" s="116">
        <v>0</v>
      </c>
      <c r="E11" s="116">
        <v>0</v>
      </c>
      <c r="G11" s="2"/>
      <c r="H11" s="1"/>
      <c r="I11" s="8"/>
    </row>
    <row r="12" spans="1:9" ht="15.75" x14ac:dyDescent="0.25">
      <c r="A12" s="129" t="s">
        <v>7</v>
      </c>
      <c r="B12" s="115" t="s">
        <v>8</v>
      </c>
      <c r="C12" s="116">
        <v>0</v>
      </c>
      <c r="D12" s="116">
        <v>0</v>
      </c>
      <c r="E12" s="116">
        <v>0</v>
      </c>
      <c r="G12" s="2"/>
      <c r="H12" s="1"/>
      <c r="I12" s="8"/>
    </row>
    <row r="13" spans="1:9" ht="15.75" x14ac:dyDescent="0.25">
      <c r="A13" s="129" t="s">
        <v>9</v>
      </c>
      <c r="B13" s="115" t="s">
        <v>238</v>
      </c>
      <c r="C13" s="116">
        <v>0</v>
      </c>
      <c r="D13" s="116">
        <v>0</v>
      </c>
      <c r="E13" s="116">
        <v>0</v>
      </c>
      <c r="G13" s="2"/>
      <c r="H13" s="1"/>
      <c r="I13" s="8"/>
    </row>
    <row r="14" spans="1:9" ht="15.75" x14ac:dyDescent="0.25">
      <c r="A14" s="129" t="s">
        <v>5</v>
      </c>
      <c r="B14" s="117" t="s">
        <v>147</v>
      </c>
      <c r="C14" s="118">
        <v>0</v>
      </c>
      <c r="D14" s="118">
        <v>0</v>
      </c>
      <c r="E14" s="118">
        <v>0</v>
      </c>
      <c r="G14" s="2"/>
      <c r="H14" s="1"/>
      <c r="I14" s="8"/>
    </row>
    <row r="15" spans="1:9" ht="15.75" x14ac:dyDescent="0.25">
      <c r="A15" s="129" t="s">
        <v>10</v>
      </c>
      <c r="B15" s="117" t="s">
        <v>239</v>
      </c>
      <c r="C15" s="118">
        <v>0</v>
      </c>
      <c r="D15" s="118">
        <v>0</v>
      </c>
      <c r="E15" s="118">
        <v>0</v>
      </c>
      <c r="G15" s="2"/>
      <c r="H15" s="1"/>
      <c r="I15" s="8"/>
    </row>
    <row r="16" spans="1:9" ht="15.75" x14ac:dyDescent="0.25">
      <c r="A16" s="129" t="s">
        <v>11</v>
      </c>
      <c r="B16" s="115" t="s">
        <v>148</v>
      </c>
      <c r="C16" s="116">
        <v>0</v>
      </c>
      <c r="D16" s="116">
        <v>0</v>
      </c>
      <c r="E16" s="116">
        <v>0</v>
      </c>
      <c r="G16" s="2"/>
      <c r="H16" s="1"/>
      <c r="I16" s="8"/>
    </row>
    <row r="17" spans="1:9" ht="15.75" x14ac:dyDescent="0.25">
      <c r="A17" s="129" t="s">
        <v>12</v>
      </c>
      <c r="B17" s="117" t="s">
        <v>149</v>
      </c>
      <c r="C17" s="118">
        <v>0</v>
      </c>
      <c r="D17" s="118">
        <v>0</v>
      </c>
      <c r="E17" s="118">
        <v>0</v>
      </c>
      <c r="G17" s="2"/>
      <c r="H17" s="1"/>
      <c r="I17" s="8"/>
    </row>
    <row r="18" spans="1:9" ht="15.75" x14ac:dyDescent="0.25">
      <c r="A18" s="129"/>
      <c r="B18" s="117"/>
      <c r="C18" s="130"/>
      <c r="D18" s="130"/>
      <c r="E18" s="131"/>
    </row>
    <row r="19" spans="1:9" ht="16.5" thickBot="1" x14ac:dyDescent="0.3">
      <c r="A19" s="129"/>
      <c r="B19" s="106" t="s">
        <v>150</v>
      </c>
      <c r="C19" s="121">
        <f>SUM(C8:C18)</f>
        <v>0</v>
      </c>
      <c r="D19" s="121">
        <f>SUM(D8:D18)</f>
        <v>0</v>
      </c>
      <c r="E19" s="121">
        <f>SUM(E8:E18)</f>
        <v>0</v>
      </c>
    </row>
    <row r="20" spans="1:9" ht="13.5" thickTop="1" x14ac:dyDescent="0.2">
      <c r="A20" s="47"/>
      <c r="B20" s="29"/>
      <c r="C20" s="44"/>
      <c r="D20" s="44"/>
      <c r="E20" s="43"/>
      <c r="G20" s="2"/>
      <c r="H20" s="1">
        <v>87500</v>
      </c>
      <c r="I20" s="8"/>
    </row>
    <row r="21" spans="1:9" ht="15" x14ac:dyDescent="0.2">
      <c r="A21" s="47"/>
      <c r="B21" s="51"/>
      <c r="C21" s="44"/>
      <c r="D21" s="44"/>
      <c r="E21" s="43"/>
      <c r="G21" s="2">
        <f>D8</f>
        <v>0</v>
      </c>
      <c r="H21" s="1">
        <f>IF(D8&gt;H20,H20,D8)</f>
        <v>0</v>
      </c>
      <c r="I21" s="8">
        <f>H21*7.65%</f>
        <v>0</v>
      </c>
    </row>
    <row r="22" spans="1:9" ht="15" x14ac:dyDescent="0.25">
      <c r="A22" s="50"/>
      <c r="B22" s="177" t="s">
        <v>259</v>
      </c>
      <c r="C22" s="143"/>
      <c r="D22" s="12"/>
      <c r="E22" s="43"/>
      <c r="G22" s="2"/>
      <c r="H22" s="1"/>
      <c r="I22" s="8"/>
    </row>
    <row r="23" spans="1:9" ht="15" x14ac:dyDescent="0.25">
      <c r="A23" s="50"/>
      <c r="B23" s="177" t="s">
        <v>260</v>
      </c>
      <c r="C23" s="143"/>
      <c r="D23" s="12"/>
      <c r="E23" s="43"/>
      <c r="G23" s="2"/>
      <c r="H23" s="1"/>
      <c r="I23" s="8"/>
    </row>
    <row r="24" spans="1:9" x14ac:dyDescent="0.2">
      <c r="A24" s="50"/>
      <c r="B24" s="62"/>
      <c r="C24" s="12"/>
      <c r="D24" s="12"/>
      <c r="E24" s="43"/>
      <c r="G24" s="2"/>
      <c r="H24" s="1"/>
      <c r="I24" s="8"/>
    </row>
    <row r="25" spans="1:9" ht="15" x14ac:dyDescent="0.25">
      <c r="A25" s="122" t="s">
        <v>72</v>
      </c>
      <c r="B25" s="123"/>
      <c r="C25" s="123"/>
      <c r="D25" s="102"/>
      <c r="E25" s="102"/>
      <c r="G25" s="2"/>
      <c r="H25" s="1"/>
      <c r="I25" s="8"/>
    </row>
    <row r="26" spans="1:9" ht="15" x14ac:dyDescent="0.25">
      <c r="A26" s="124" t="s">
        <v>225</v>
      </c>
      <c r="B26" s="123"/>
      <c r="C26" s="123"/>
      <c r="D26" s="102"/>
      <c r="E26" s="102"/>
      <c r="G26" s="9"/>
      <c r="H26" s="10"/>
      <c r="I26" s="11" t="e">
        <f>#REF!+#REF!</f>
        <v>#REF!</v>
      </c>
    </row>
    <row r="27" spans="1:9" ht="15" x14ac:dyDescent="0.25">
      <c r="A27" s="122" t="s">
        <v>83</v>
      </c>
      <c r="B27" s="123"/>
      <c r="C27" s="123"/>
      <c r="D27" s="102"/>
      <c r="E27" s="102"/>
    </row>
    <row r="28" spans="1:9" ht="15" x14ac:dyDescent="0.25">
      <c r="A28" s="122" t="s">
        <v>196</v>
      </c>
      <c r="B28" s="125"/>
      <c r="C28" s="125"/>
      <c r="D28" s="102"/>
      <c r="E28" s="102"/>
    </row>
    <row r="29" spans="1:9" ht="15" x14ac:dyDescent="0.25">
      <c r="A29" s="126" t="s">
        <v>222</v>
      </c>
      <c r="B29" s="123"/>
      <c r="C29" s="123"/>
      <c r="D29" s="102"/>
      <c r="E29" s="102"/>
    </row>
    <row r="30" spans="1:9" x14ac:dyDescent="0.2">
      <c r="A30" s="47"/>
      <c r="B30" s="35"/>
      <c r="C30" s="12"/>
      <c r="D30" s="12"/>
      <c r="E30" s="12"/>
    </row>
    <row r="31" spans="1:9" x14ac:dyDescent="0.2">
      <c r="A31" s="54"/>
      <c r="B31" s="38"/>
      <c r="C31" s="12"/>
      <c r="D31" s="12"/>
      <c r="E31" s="43"/>
    </row>
    <row r="32" spans="1:9" s="15" customFormat="1" x14ac:dyDescent="0.2">
      <c r="A32" s="19"/>
      <c r="B32" s="37"/>
      <c r="C32" s="14"/>
      <c r="D32" s="14"/>
      <c r="E32" s="14"/>
    </row>
    <row r="33" spans="2:5" x14ac:dyDescent="0.2">
      <c r="B33" s="39"/>
      <c r="C33" s="40"/>
      <c r="D33" s="40"/>
      <c r="E33" s="40"/>
    </row>
    <row r="42" spans="2:5" x14ac:dyDescent="0.2">
      <c r="E42" s="13"/>
    </row>
  </sheetData>
  <sheetProtection algorithmName="SHA-512" hashValue="ayHhRBtZDOgugUFOha3yrdlhnNjiPDgUFdYyg5gOcPYDSPW142EklAJDLbBSB1/pQwarfQVwwXIcmSN/Bn3HQQ==" saltValue="eVncAt3Ixriv9xK2YIB8ag==" spinCount="100000" sheet="1" objects="1" scenarios="1" formatColumns="0" selectLockedCells="1"/>
  <mergeCells count="1">
    <mergeCell ref="A1:E1"/>
  </mergeCells>
  <phoneticPr fontId="0" type="noConversion"/>
  <printOptions horizontalCentered="1" gridLines="1"/>
  <pageMargins left="0" right="0" top="0.25" bottom="0.25" header="0.5" footer="0.5"/>
  <pageSetup scale="90"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41"/>
  <sheetViews>
    <sheetView topLeftCell="A3" zoomScaleNormal="100" workbookViewId="0">
      <selection activeCell="B4" sqref="B4"/>
    </sheetView>
  </sheetViews>
  <sheetFormatPr defaultRowHeight="12.75" x14ac:dyDescent="0.2"/>
  <cols>
    <col min="1" max="1" width="8.7109375" style="19" bestFit="1" customWidth="1"/>
    <col min="2" max="2" width="50.7109375" customWidth="1"/>
    <col min="3" max="5" width="14.7109375" style="3" customWidth="1"/>
    <col min="6" max="6" width="9.85546875" customWidth="1"/>
    <col min="7" max="8" width="9.42578125" hidden="1" customWidth="1"/>
    <col min="9" max="9" width="1.42578125" hidden="1" customWidth="1"/>
  </cols>
  <sheetData>
    <row r="1" spans="1:9" ht="15.75" x14ac:dyDescent="0.25">
      <c r="A1" s="184" t="s">
        <v>82</v>
      </c>
      <c r="B1" s="184"/>
      <c r="C1" s="184"/>
      <c r="D1" s="184"/>
      <c r="E1" s="184"/>
    </row>
    <row r="2" spans="1:9" ht="15.75" x14ac:dyDescent="0.25">
      <c r="A2" s="109"/>
      <c r="B2" s="109"/>
      <c r="C2" s="109"/>
      <c r="D2" s="109"/>
      <c r="E2" s="109"/>
    </row>
    <row r="3" spans="1:9" ht="15.75" x14ac:dyDescent="0.25">
      <c r="A3" s="174"/>
      <c r="B3" s="114" t="s">
        <v>221</v>
      </c>
      <c r="C3" s="174"/>
      <c r="D3" s="174"/>
      <c r="E3" s="174"/>
    </row>
    <row r="4" spans="1:9" ht="15.75" x14ac:dyDescent="0.25">
      <c r="A4" s="109" t="str">
        <f>'RMA 1120 S Worksheet'!A5</f>
        <v>Name:</v>
      </c>
      <c r="B4" s="105"/>
      <c r="C4" s="109"/>
      <c r="D4" s="109"/>
      <c r="E4" s="109"/>
    </row>
    <row r="5" spans="1:9" x14ac:dyDescent="0.2">
      <c r="A5" s="47"/>
      <c r="B5" s="30"/>
      <c r="C5" s="179">
        <f>'RMA 1120 S Worksheet'!C7</f>
        <v>2018</v>
      </c>
      <c r="D5" s="179" t="str">
        <f>'RMA 1120 S Worksheet'!D7</f>
        <v>20____</v>
      </c>
      <c r="E5" s="179" t="str">
        <f>'RMA 1120 S Worksheet'!E7</f>
        <v>20____</v>
      </c>
    </row>
    <row r="6" spans="1:9" ht="15" x14ac:dyDescent="0.2">
      <c r="A6" s="48" t="s">
        <v>1</v>
      </c>
      <c r="B6" s="31" t="s">
        <v>84</v>
      </c>
      <c r="C6" s="12"/>
      <c r="D6" s="12"/>
      <c r="E6" s="40"/>
      <c r="G6" s="2"/>
      <c r="H6" s="7">
        <v>87500</v>
      </c>
      <c r="I6" s="8"/>
    </row>
    <row r="7" spans="1:9" ht="15.75" x14ac:dyDescent="0.25">
      <c r="A7" s="129" t="s">
        <v>15</v>
      </c>
      <c r="B7" s="115" t="s">
        <v>16</v>
      </c>
      <c r="C7" s="116">
        <v>0</v>
      </c>
      <c r="D7" s="116">
        <v>0</v>
      </c>
      <c r="E7" s="116">
        <v>0</v>
      </c>
      <c r="G7" s="2" t="e">
        <f>#REF!</f>
        <v>#REF!</v>
      </c>
      <c r="H7" s="1" t="e">
        <f>IF(#REF!&gt;H6,H6,#REF!)</f>
        <v>#REF!</v>
      </c>
      <c r="I7" s="8" t="e">
        <f>H7*7.65%</f>
        <v>#REF!</v>
      </c>
    </row>
    <row r="8" spans="1:9" ht="15.75" x14ac:dyDescent="0.25">
      <c r="A8" s="129" t="s">
        <v>51</v>
      </c>
      <c r="B8" s="176" t="s">
        <v>244</v>
      </c>
      <c r="C8" s="116">
        <v>0</v>
      </c>
      <c r="D8" s="116">
        <v>0</v>
      </c>
      <c r="E8" s="116">
        <v>0</v>
      </c>
      <c r="G8" s="2"/>
      <c r="H8" s="1" t="e">
        <f>IF(#REF!&gt;H6,#REF!-H6,IF(#REF!&lt;H6+0.01,0))</f>
        <v>#REF!</v>
      </c>
      <c r="I8" s="8" t="e">
        <f>H8*2.9%</f>
        <v>#REF!</v>
      </c>
    </row>
    <row r="9" spans="1:9" ht="15.75" x14ac:dyDescent="0.25">
      <c r="A9" s="129" t="s">
        <v>14</v>
      </c>
      <c r="B9" s="117" t="s">
        <v>152</v>
      </c>
      <c r="C9" s="118">
        <v>0</v>
      </c>
      <c r="D9" s="118">
        <v>0</v>
      </c>
      <c r="E9" s="118">
        <v>0</v>
      </c>
      <c r="G9" s="2"/>
      <c r="H9" s="1"/>
      <c r="I9" s="8"/>
    </row>
    <row r="10" spans="1:9" ht="15.75" x14ac:dyDescent="0.25">
      <c r="A10" s="129" t="s">
        <v>19</v>
      </c>
      <c r="B10" s="117" t="s">
        <v>153</v>
      </c>
      <c r="C10" s="118">
        <v>0</v>
      </c>
      <c r="D10" s="118">
        <v>0</v>
      </c>
      <c r="E10" s="118">
        <v>0</v>
      </c>
      <c r="G10" s="2"/>
      <c r="H10" s="1"/>
      <c r="I10" s="8"/>
    </row>
    <row r="11" spans="1:9" ht="15.75" x14ac:dyDescent="0.25">
      <c r="A11" s="129" t="s">
        <v>194</v>
      </c>
      <c r="B11" s="117" t="s">
        <v>195</v>
      </c>
      <c r="C11" s="118">
        <v>0</v>
      </c>
      <c r="D11" s="118">
        <v>0</v>
      </c>
      <c r="E11" s="118">
        <v>0</v>
      </c>
      <c r="G11" s="2"/>
      <c r="H11" s="1"/>
      <c r="I11" s="8"/>
    </row>
    <row r="12" spans="1:9" ht="15.75" x14ac:dyDescent="0.25">
      <c r="A12" s="129" t="s">
        <v>17</v>
      </c>
      <c r="B12" s="139" t="s">
        <v>148</v>
      </c>
      <c r="C12" s="116">
        <v>0</v>
      </c>
      <c r="D12" s="116">
        <v>0</v>
      </c>
      <c r="E12" s="116">
        <v>0</v>
      </c>
      <c r="G12" s="2"/>
      <c r="H12" s="1"/>
      <c r="I12" s="8"/>
    </row>
    <row r="13" spans="1:9" ht="15.75" x14ac:dyDescent="0.25">
      <c r="A13" s="129" t="s">
        <v>2</v>
      </c>
      <c r="B13" s="117" t="s">
        <v>245</v>
      </c>
      <c r="C13" s="118">
        <v>0</v>
      </c>
      <c r="D13" s="118">
        <v>0</v>
      </c>
      <c r="E13" s="118">
        <v>0</v>
      </c>
      <c r="G13" s="2"/>
      <c r="H13" s="1"/>
      <c r="I13" s="8"/>
    </row>
    <row r="14" spans="1:9" ht="15.75" x14ac:dyDescent="0.25">
      <c r="A14" s="129"/>
      <c r="B14" s="117"/>
      <c r="C14" s="130"/>
      <c r="D14" s="130"/>
      <c r="E14" s="131"/>
    </row>
    <row r="15" spans="1:9" ht="16.5" thickBot="1" x14ac:dyDescent="0.3">
      <c r="A15" s="129"/>
      <c r="B15" s="106" t="s">
        <v>151</v>
      </c>
      <c r="C15" s="121">
        <f>SUM(C7:C14)</f>
        <v>0</v>
      </c>
      <c r="D15" s="121">
        <f>SUM(D7:D14)</f>
        <v>0</v>
      </c>
      <c r="E15" s="121">
        <f>SUM(E7:E14)</f>
        <v>0</v>
      </c>
    </row>
    <row r="16" spans="1:9" ht="13.5" thickTop="1" x14ac:dyDescent="0.2">
      <c r="A16" s="47"/>
      <c r="B16" s="29"/>
      <c r="C16" s="44"/>
      <c r="D16" s="44"/>
      <c r="E16" s="43"/>
      <c r="G16" s="2"/>
      <c r="H16" s="1">
        <v>87500</v>
      </c>
      <c r="I16" s="8"/>
    </row>
    <row r="17" spans="1:9" ht="33.6" customHeight="1" x14ac:dyDescent="0.2">
      <c r="A17" s="47"/>
      <c r="B17" s="191" t="s">
        <v>243</v>
      </c>
      <c r="C17" s="191"/>
      <c r="D17" s="44"/>
      <c r="E17" s="43"/>
      <c r="G17" s="2"/>
      <c r="H17" s="1"/>
      <c r="I17" s="8"/>
    </row>
    <row r="18" spans="1:9" x14ac:dyDescent="0.2">
      <c r="A18" s="47"/>
      <c r="B18" s="29"/>
      <c r="C18" s="44"/>
      <c r="D18" s="44"/>
      <c r="E18" s="43"/>
      <c r="G18" s="2"/>
      <c r="H18" s="1"/>
      <c r="I18" s="8"/>
    </row>
    <row r="19" spans="1:9" ht="15" x14ac:dyDescent="0.25">
      <c r="A19" s="122" t="s">
        <v>72</v>
      </c>
      <c r="B19" s="123"/>
      <c r="C19" s="123"/>
      <c r="D19" s="102"/>
      <c r="E19" s="102"/>
      <c r="G19" s="2">
        <f>D7</f>
        <v>0</v>
      </c>
      <c r="H19" s="1">
        <f>IF(D7&gt;H16,H16,D7)</f>
        <v>0</v>
      </c>
      <c r="I19" s="8">
        <f>H19*7.65%</f>
        <v>0</v>
      </c>
    </row>
    <row r="20" spans="1:9" ht="15" x14ac:dyDescent="0.25">
      <c r="A20" s="124" t="s">
        <v>225</v>
      </c>
      <c r="B20" s="123"/>
      <c r="C20" s="123"/>
      <c r="D20" s="102"/>
      <c r="E20" s="102"/>
      <c r="G20" s="2"/>
      <c r="H20" s="1"/>
      <c r="I20" s="8"/>
    </row>
    <row r="21" spans="1:9" ht="15" x14ac:dyDescent="0.25">
      <c r="A21" s="122" t="s">
        <v>83</v>
      </c>
      <c r="B21" s="123"/>
      <c r="C21" s="123"/>
      <c r="D21" s="102"/>
      <c r="E21" s="102"/>
      <c r="G21" s="2"/>
      <c r="H21" s="1"/>
      <c r="I21" s="8"/>
    </row>
    <row r="22" spans="1:9" ht="15" x14ac:dyDescent="0.25">
      <c r="A22" s="122" t="s">
        <v>196</v>
      </c>
      <c r="B22" s="125"/>
      <c r="C22" s="125"/>
      <c r="D22" s="102"/>
      <c r="E22" s="102"/>
      <c r="G22" s="2"/>
      <c r="H22" s="1"/>
      <c r="I22" s="8"/>
    </row>
    <row r="23" spans="1:9" ht="15" x14ac:dyDescent="0.25">
      <c r="A23" s="126" t="s">
        <v>222</v>
      </c>
      <c r="B23" s="123"/>
      <c r="C23" s="123"/>
      <c r="D23" s="102"/>
      <c r="E23" s="102"/>
      <c r="G23" s="2"/>
      <c r="H23" s="1"/>
      <c r="I23" s="8"/>
    </row>
    <row r="24" spans="1:9" x14ac:dyDescent="0.2">
      <c r="A24" s="50"/>
      <c r="B24" s="35"/>
      <c r="C24" s="12"/>
      <c r="D24" s="12"/>
      <c r="E24" s="43"/>
      <c r="G24" s="2"/>
      <c r="H24" s="1"/>
      <c r="I24" s="8"/>
    </row>
    <row r="25" spans="1:9" x14ac:dyDescent="0.2">
      <c r="A25" s="47"/>
      <c r="B25" s="29"/>
      <c r="C25" s="12"/>
      <c r="D25" s="12"/>
      <c r="E25" s="12"/>
      <c r="G25" s="9"/>
      <c r="H25" s="10"/>
      <c r="I25" s="11" t="e">
        <f>#REF!+#REF!</f>
        <v>#REF!</v>
      </c>
    </row>
    <row r="26" spans="1:9" x14ac:dyDescent="0.2">
      <c r="A26" s="50"/>
      <c r="B26" s="35"/>
      <c r="C26" s="44"/>
      <c r="D26" s="44"/>
      <c r="E26" s="43"/>
    </row>
    <row r="27" spans="1:9" x14ac:dyDescent="0.2">
      <c r="A27" s="47"/>
      <c r="B27" s="38"/>
      <c r="C27" s="12"/>
      <c r="D27" s="12"/>
      <c r="E27" s="12"/>
    </row>
    <row r="28" spans="1:9" x14ac:dyDescent="0.2">
      <c r="A28" s="47"/>
      <c r="B28" s="29"/>
      <c r="C28" s="44"/>
      <c r="D28" s="44"/>
      <c r="E28" s="43"/>
    </row>
    <row r="29" spans="1:9" x14ac:dyDescent="0.2">
      <c r="A29" s="47"/>
      <c r="B29" s="35"/>
      <c r="C29" s="12"/>
      <c r="D29" s="12"/>
      <c r="E29" s="12"/>
    </row>
    <row r="30" spans="1:9" x14ac:dyDescent="0.2">
      <c r="A30" s="54"/>
      <c r="B30" s="38"/>
      <c r="C30" s="12"/>
      <c r="D30" s="12"/>
      <c r="E30" s="43"/>
    </row>
    <row r="31" spans="1:9" s="15" customFormat="1" x14ac:dyDescent="0.2">
      <c r="A31" s="19"/>
      <c r="B31" s="37"/>
      <c r="C31" s="14"/>
      <c r="D31" s="14"/>
      <c r="E31" s="14"/>
    </row>
    <row r="41" spans="5:5" x14ac:dyDescent="0.2">
      <c r="E41" s="13"/>
    </row>
  </sheetData>
  <sheetProtection algorithmName="SHA-512" hashValue="WLuoFxylav29veL8HlIDF7lketAxpclJfj8llDU0Awt6srw8oIKPHuf/EoY7XZX6HDPUp32X9F1N6jKRWWf4GA==" saltValue="tWLSJJFubF/hyA560Hc81A==" spinCount="100000" sheet="1" objects="1" scenarios="1" formatColumns="0" selectLockedCells="1"/>
  <mergeCells count="2">
    <mergeCell ref="A1:E1"/>
    <mergeCell ref="B17:C17"/>
  </mergeCells>
  <phoneticPr fontId="0" type="noConversion"/>
  <printOptions horizontalCentered="1" gridLines="1"/>
  <pageMargins left="0" right="0" top="0.25" bottom="0.25" header="0.5" footer="0.5"/>
  <pageSetup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65"/>
  <sheetViews>
    <sheetView zoomScaleNormal="100" workbookViewId="0">
      <selection activeCell="B3" sqref="B3"/>
    </sheetView>
  </sheetViews>
  <sheetFormatPr defaultColWidth="8.85546875" defaultRowHeight="12.75" x14ac:dyDescent="0.2"/>
  <cols>
    <col min="1" max="1" width="9.7109375" style="39" bestFit="1" customWidth="1"/>
    <col min="2" max="2" width="58.28515625" style="39" bestFit="1" customWidth="1"/>
    <col min="3" max="5" width="14.7109375" style="40" customWidth="1"/>
    <col min="6" max="6" width="9.85546875" style="39" customWidth="1"/>
    <col min="7" max="8" width="9.42578125" style="39" hidden="1" customWidth="1"/>
    <col min="9" max="9" width="1.42578125" style="39" hidden="1" customWidth="1"/>
    <col min="10" max="16384" width="8.85546875" style="39"/>
  </cols>
  <sheetData>
    <row r="1" spans="1:9" ht="15.75" x14ac:dyDescent="0.25">
      <c r="A1" s="184" t="s">
        <v>74</v>
      </c>
      <c r="B1" s="184"/>
      <c r="C1" s="184"/>
      <c r="D1" s="184"/>
      <c r="E1" s="184"/>
    </row>
    <row r="2" spans="1:9" x14ac:dyDescent="0.2">
      <c r="A2" s="29"/>
      <c r="B2" s="72"/>
      <c r="C2" s="44"/>
      <c r="D2" s="44"/>
    </row>
    <row r="3" spans="1:9" ht="15.75" x14ac:dyDescent="0.25">
      <c r="A3" s="106" t="str">
        <f>'RMA 1120 S Worksheet'!A5</f>
        <v>Name:</v>
      </c>
      <c r="B3" s="105"/>
      <c r="C3" s="44"/>
      <c r="D3" s="44"/>
    </row>
    <row r="4" spans="1:9" ht="15.75" x14ac:dyDescent="0.25">
      <c r="A4" s="106"/>
      <c r="B4" s="107"/>
      <c r="C4" s="44"/>
      <c r="D4" s="44"/>
    </row>
    <row r="5" spans="1:9" ht="15" x14ac:dyDescent="0.25">
      <c r="A5" s="58"/>
      <c r="B5" s="73"/>
      <c r="C5" s="104">
        <f>'RMA 1120 S Worksheet'!C7</f>
        <v>2018</v>
      </c>
      <c r="D5" s="104" t="str">
        <f>'RMA 1120 S Worksheet'!D7</f>
        <v>20____</v>
      </c>
      <c r="E5" s="104" t="str">
        <f>'RMA 1120 S Worksheet'!E7</f>
        <v>20____</v>
      </c>
    </row>
    <row r="6" spans="1:9" x14ac:dyDescent="0.2">
      <c r="A6" s="58"/>
      <c r="B6" s="74"/>
      <c r="C6" s="28"/>
      <c r="D6" s="28"/>
      <c r="E6" s="28"/>
    </row>
    <row r="7" spans="1:9" ht="15" x14ac:dyDescent="0.2">
      <c r="A7" s="75"/>
      <c r="B7" s="75" t="s">
        <v>84</v>
      </c>
      <c r="C7" s="12"/>
      <c r="D7" s="12"/>
      <c r="G7" s="76"/>
      <c r="H7" s="77">
        <v>87500</v>
      </c>
      <c r="I7" s="78"/>
    </row>
    <row r="8" spans="1:9" ht="15" x14ac:dyDescent="0.2">
      <c r="A8" s="59"/>
      <c r="B8" s="117" t="s">
        <v>86</v>
      </c>
      <c r="C8" s="118">
        <f>'RMA 1120 S Worksheet'!C17</f>
        <v>0</v>
      </c>
      <c r="D8" s="118">
        <f>'RMA 1120 S Worksheet'!D17</f>
        <v>0</v>
      </c>
      <c r="E8" s="118">
        <f>'RMA 1120 S Worksheet'!E17</f>
        <v>0</v>
      </c>
      <c r="G8" s="76" t="e">
        <f>#REF!</f>
        <v>#REF!</v>
      </c>
      <c r="H8" s="79" t="e">
        <f>IF(#REF!&gt;H7,H7,#REF!)</f>
        <v>#REF!</v>
      </c>
      <c r="I8" s="78" t="e">
        <f>H8*7.65%</f>
        <v>#REF!</v>
      </c>
    </row>
    <row r="9" spans="1:9" ht="15" x14ac:dyDescent="0.2">
      <c r="A9" s="59"/>
      <c r="B9" s="117" t="s">
        <v>199</v>
      </c>
      <c r="C9" s="118">
        <f>'RMA Schedule K'!C18</f>
        <v>0</v>
      </c>
      <c r="D9" s="118">
        <f>'RMA Schedule K'!D18</f>
        <v>0</v>
      </c>
      <c r="E9" s="118">
        <f>'RMA Schedule K'!E18</f>
        <v>0</v>
      </c>
      <c r="G9" s="76"/>
      <c r="H9" s="79" t="e">
        <f>IF(#REF!&gt;H7,#REF!-H7,IF(#REF!&lt;H7+0.01,0))</f>
        <v>#REF!</v>
      </c>
      <c r="I9" s="78" t="e">
        <f>H9*2.9%</f>
        <v>#REF!</v>
      </c>
    </row>
    <row r="10" spans="1:9" ht="15" x14ac:dyDescent="0.2">
      <c r="A10" s="59"/>
      <c r="B10" s="117" t="s">
        <v>200</v>
      </c>
      <c r="C10" s="118">
        <f>'RMA Schedule L Worksht - Assets'!C15</f>
        <v>0</v>
      </c>
      <c r="D10" s="118">
        <f>'RMA Schedule L Worksht - Assets'!D15</f>
        <v>0</v>
      </c>
      <c r="E10" s="118">
        <f>'RMA Schedule L Worksht - Assets'!E15</f>
        <v>0</v>
      </c>
    </row>
    <row r="11" spans="1:9" ht="15" x14ac:dyDescent="0.2">
      <c r="A11" s="59"/>
      <c r="B11" s="117" t="s">
        <v>201</v>
      </c>
      <c r="C11" s="118">
        <f>'RMA Schedule L Worksht - Liab'!C15</f>
        <v>0</v>
      </c>
      <c r="D11" s="118">
        <f>'RMA Schedule L Worksht - Liab'!D15</f>
        <v>0</v>
      </c>
      <c r="E11" s="118">
        <f>'RMA Schedule L Worksht - Liab'!E15</f>
        <v>0</v>
      </c>
      <c r="G11" s="80"/>
      <c r="H11" s="81" t="s">
        <v>0</v>
      </c>
      <c r="I11" s="82"/>
    </row>
    <row r="12" spans="1:9" ht="15" x14ac:dyDescent="0.2">
      <c r="A12" s="59"/>
      <c r="B12" s="117" t="s">
        <v>132</v>
      </c>
      <c r="C12" s="118">
        <f>'RMA Schedule M 1 Worksht'!C14</f>
        <v>0</v>
      </c>
      <c r="D12" s="118">
        <f>'RMA Schedule M 1 Worksht'!D14</f>
        <v>0</v>
      </c>
      <c r="E12" s="118">
        <f>'RMA Schedule M 1 Worksht'!E14</f>
        <v>0</v>
      </c>
      <c r="G12" s="76">
        <f>C5</f>
        <v>2018</v>
      </c>
      <c r="H12" s="79">
        <f>IF(C5&gt;H11,H11,C5)</f>
        <v>2018</v>
      </c>
      <c r="I12" s="78">
        <f>H12*7.65%</f>
        <v>154.37700000000001</v>
      </c>
    </row>
    <row r="13" spans="1:9" ht="15" x14ac:dyDescent="0.2">
      <c r="A13" s="59"/>
      <c r="B13" s="117" t="s">
        <v>213</v>
      </c>
      <c r="C13" s="118">
        <f>'RMA Form 4562 Deprec'!C28</f>
        <v>0</v>
      </c>
      <c r="D13" s="118">
        <f>'RMA Form 4562 Deprec'!D28</f>
        <v>0</v>
      </c>
      <c r="E13" s="118">
        <f>'RMA Form 4562 Deprec'!E28</f>
        <v>0</v>
      </c>
    </row>
    <row r="14" spans="1:9" ht="15" x14ac:dyDescent="0.2">
      <c r="A14" s="33"/>
      <c r="B14" s="117" t="s">
        <v>203</v>
      </c>
      <c r="C14" s="118">
        <f>'RMA Form 8825, RE Activi'!C14</f>
        <v>0</v>
      </c>
      <c r="D14" s="118">
        <f>'RMA Form 8825, RE Activi'!D14</f>
        <v>0</v>
      </c>
      <c r="E14" s="118">
        <f>'RMA Form 8825, RE Activi'!E14</f>
        <v>0</v>
      </c>
      <c r="G14" s="76" t="e">
        <f>#REF!</f>
        <v>#REF!</v>
      </c>
      <c r="H14" s="79" t="e">
        <f>IF(#REF!&gt;H13,H13,#REF!)</f>
        <v>#REF!</v>
      </c>
      <c r="I14" s="78" t="e">
        <f>H14*7.65%</f>
        <v>#REF!</v>
      </c>
    </row>
    <row r="15" spans="1:9" ht="15" x14ac:dyDescent="0.2">
      <c r="A15" s="33"/>
      <c r="B15" s="117"/>
      <c r="C15" s="130"/>
      <c r="D15" s="130"/>
      <c r="E15" s="130"/>
      <c r="G15" s="76"/>
      <c r="H15" s="79"/>
      <c r="I15" s="78"/>
    </row>
    <row r="16" spans="1:9" ht="16.5" thickBot="1" x14ac:dyDescent="0.3">
      <c r="A16" s="33"/>
      <c r="B16" s="106" t="s">
        <v>52</v>
      </c>
      <c r="C16" s="121">
        <f>SUM(C8:C14)</f>
        <v>0</v>
      </c>
      <c r="D16" s="121">
        <f>SUM(D8:D14)</f>
        <v>0</v>
      </c>
      <c r="E16" s="121">
        <f>SUM(E8:E14)</f>
        <v>0</v>
      </c>
      <c r="G16" s="76"/>
      <c r="H16" s="79"/>
      <c r="I16" s="78"/>
    </row>
    <row r="17" spans="1:9" ht="16.5" thickTop="1" x14ac:dyDescent="0.25">
      <c r="A17" s="33"/>
      <c r="B17" s="106"/>
      <c r="C17" s="130"/>
      <c r="D17" s="130"/>
      <c r="E17" s="130"/>
      <c r="G17" s="76"/>
      <c r="H17" s="79"/>
      <c r="I17" s="78"/>
    </row>
    <row r="18" spans="1:9" ht="15" x14ac:dyDescent="0.2">
      <c r="A18" s="59"/>
      <c r="B18" s="117" t="s">
        <v>204</v>
      </c>
      <c r="C18" s="118">
        <f>'RMA Schedule L Worksht - Assets'!C37</f>
        <v>0</v>
      </c>
      <c r="D18" s="118">
        <f>'RMA Schedule L Worksht - Assets'!D37</f>
        <v>0</v>
      </c>
      <c r="E18" s="118">
        <f>'RMA Schedule L Worksht - Assets'!E37</f>
        <v>0</v>
      </c>
    </row>
    <row r="19" spans="1:9" ht="15" x14ac:dyDescent="0.2">
      <c r="A19" s="59"/>
      <c r="B19" s="117" t="s">
        <v>205</v>
      </c>
      <c r="C19" s="118">
        <f>'RMA Schedule D Worksht'!C13</f>
        <v>0</v>
      </c>
      <c r="D19" s="118">
        <f>'RMA Schedule D Worksht'!D13</f>
        <v>0</v>
      </c>
      <c r="E19" s="118">
        <f>'RMA Schedule D Worksht'!E13</f>
        <v>0</v>
      </c>
      <c r="G19" s="76"/>
      <c r="H19" s="79" t="e">
        <f>IF(C8&gt;H14,C8-H14,IF(C8&lt;H14+0.01,0))</f>
        <v>#REF!</v>
      </c>
      <c r="I19" s="78" t="e">
        <f>H19*2.9%</f>
        <v>#REF!</v>
      </c>
    </row>
    <row r="20" spans="1:9" ht="15" x14ac:dyDescent="0.2">
      <c r="A20" s="59"/>
      <c r="B20" s="117" t="s">
        <v>214</v>
      </c>
      <c r="C20" s="118">
        <f>'RMA Form 4562 Deprec'!C17</f>
        <v>0</v>
      </c>
      <c r="D20" s="118">
        <f>'RMA Form 4562 Deprec'!D17</f>
        <v>0</v>
      </c>
      <c r="E20" s="118">
        <f>'RMA Form 4562 Deprec'!E17</f>
        <v>0</v>
      </c>
    </row>
    <row r="21" spans="1:9" ht="15" x14ac:dyDescent="0.2">
      <c r="A21" s="59"/>
      <c r="B21" s="117" t="s">
        <v>139</v>
      </c>
      <c r="C21" s="118">
        <f>'RMA Form 4797, Sales of Bus Pty'!C12</f>
        <v>0</v>
      </c>
      <c r="D21" s="118">
        <f>'RMA Form 4797, Sales of Bus Pty'!D12</f>
        <v>0</v>
      </c>
      <c r="E21" s="118">
        <f>'RMA Form 4797, Sales of Bus Pty'!E12</f>
        <v>0</v>
      </c>
    </row>
    <row r="22" spans="1:9" ht="15" x14ac:dyDescent="0.2">
      <c r="A22" s="33"/>
      <c r="B22" s="117" t="s">
        <v>144</v>
      </c>
      <c r="C22" s="118">
        <f>'RMA Form 6252, Install Sales'!C11</f>
        <v>0</v>
      </c>
      <c r="D22" s="118">
        <f>'RMA Form 6252, Install Sales'!D11</f>
        <v>0</v>
      </c>
      <c r="E22" s="118">
        <f>'RMA Form 6252, Install Sales'!E11</f>
        <v>0</v>
      </c>
      <c r="G22" s="76"/>
      <c r="H22" s="79">
        <v>87500</v>
      </c>
      <c r="I22" s="78"/>
    </row>
    <row r="23" spans="1:9" ht="15" x14ac:dyDescent="0.2">
      <c r="A23" s="59"/>
      <c r="B23" s="117" t="s">
        <v>150</v>
      </c>
      <c r="C23" s="118">
        <f>'RMA Schedule K-1 (1065) Ptnr '!C19</f>
        <v>0</v>
      </c>
      <c r="D23" s="118">
        <f>'RMA Schedule K-1 (1065) Ptnr '!D19</f>
        <v>0</v>
      </c>
      <c r="E23" s="118">
        <f>'RMA Schedule K-1 (1065) Ptnr '!E19</f>
        <v>0</v>
      </c>
      <c r="G23" s="76"/>
      <c r="H23" s="79"/>
      <c r="I23" s="78"/>
    </row>
    <row r="24" spans="1:9" ht="15" x14ac:dyDescent="0.2">
      <c r="A24" s="59"/>
      <c r="B24" s="117" t="s">
        <v>151</v>
      </c>
      <c r="C24" s="118">
        <f>'RMA Schedule K-1 (1041) Trust'!C15</f>
        <v>0</v>
      </c>
      <c r="D24" s="118">
        <f>'RMA Schedule K-1 (1041) Trust'!D15</f>
        <v>0</v>
      </c>
      <c r="E24" s="118">
        <f>'RMA Schedule K-1 (1041) Trust'!E15</f>
        <v>0</v>
      </c>
    </row>
    <row r="25" spans="1:9" ht="15" x14ac:dyDescent="0.2">
      <c r="A25" s="59"/>
      <c r="B25" s="117"/>
      <c r="C25" s="130"/>
      <c r="D25" s="130"/>
      <c r="E25" s="130"/>
    </row>
    <row r="26" spans="1:9" s="83" customFormat="1" ht="16.5" thickBot="1" x14ac:dyDescent="0.3">
      <c r="A26" s="28"/>
      <c r="B26" s="106" t="s">
        <v>53</v>
      </c>
      <c r="C26" s="121">
        <f>SUM(C18:C24)</f>
        <v>0</v>
      </c>
      <c r="D26" s="121">
        <f>SUM(D18:D24)</f>
        <v>0</v>
      </c>
      <c r="E26" s="121">
        <f>SUM(E18:E24)</f>
        <v>0</v>
      </c>
      <c r="G26" s="84"/>
      <c r="H26" s="85"/>
      <c r="I26" s="86"/>
    </row>
    <row r="27" spans="1:9" s="83" customFormat="1" ht="16.5" thickTop="1" x14ac:dyDescent="0.25">
      <c r="A27" s="28"/>
      <c r="B27" s="106"/>
      <c r="C27" s="119"/>
      <c r="D27" s="119"/>
      <c r="E27" s="120"/>
      <c r="G27" s="84"/>
      <c r="H27" s="85"/>
      <c r="I27" s="86"/>
    </row>
    <row r="28" spans="1:9" ht="15" x14ac:dyDescent="0.2">
      <c r="A28" s="59"/>
      <c r="B28" s="117" t="s">
        <v>206</v>
      </c>
      <c r="C28" s="118">
        <f>'RMA Schedule K'!C27</f>
        <v>0</v>
      </c>
      <c r="D28" s="118">
        <f>'RMA Schedule K'!D27</f>
        <v>0</v>
      </c>
      <c r="E28" s="118">
        <f>'RMA Schedule K'!E27</f>
        <v>0</v>
      </c>
      <c r="G28" s="76"/>
      <c r="H28" s="79" t="e">
        <f>IF(#REF!&gt;H26,#REF!-H26,IF(#REF!&lt;H26+0.01,0))</f>
        <v>#REF!</v>
      </c>
      <c r="I28" s="78" t="e">
        <f>H28*2.9%</f>
        <v>#REF!</v>
      </c>
    </row>
    <row r="29" spans="1:9" ht="15" x14ac:dyDescent="0.2">
      <c r="A29" s="59"/>
      <c r="B29" s="117" t="s">
        <v>207</v>
      </c>
      <c r="C29" s="118">
        <f>'RMA Schedule L Worksht - Liab'!C35</f>
        <v>0</v>
      </c>
      <c r="D29" s="118">
        <f>'RMA Schedule L Worksht - Liab'!D35</f>
        <v>0</v>
      </c>
      <c r="E29" s="118">
        <f>'RMA Schedule L Worksht - Liab'!E35</f>
        <v>0</v>
      </c>
      <c r="G29" s="80"/>
      <c r="H29" s="81" t="s">
        <v>0</v>
      </c>
      <c r="I29" s="82"/>
    </row>
    <row r="30" spans="1:9" ht="15" x14ac:dyDescent="0.2">
      <c r="A30" s="34"/>
      <c r="B30" s="117"/>
      <c r="C30" s="130"/>
      <c r="D30" s="130"/>
      <c r="E30" s="130"/>
      <c r="G30" s="76"/>
      <c r="H30" s="87"/>
      <c r="I30" s="78"/>
    </row>
    <row r="31" spans="1:9" s="83" customFormat="1" ht="16.5" thickBot="1" x14ac:dyDescent="0.3">
      <c r="A31" s="28"/>
      <c r="B31" s="106" t="s">
        <v>54</v>
      </c>
      <c r="C31" s="121">
        <f>SUM(C28:C29)</f>
        <v>0</v>
      </c>
      <c r="D31" s="121">
        <f>SUM(D28:D29)</f>
        <v>0</v>
      </c>
      <c r="E31" s="121">
        <f>SUM(E28:E29)</f>
        <v>0</v>
      </c>
      <c r="G31" s="84"/>
      <c r="H31" s="85"/>
      <c r="I31" s="86"/>
    </row>
    <row r="32" spans="1:9" ht="16.5" thickTop="1" thickBot="1" x14ac:dyDescent="0.25">
      <c r="A32" s="34"/>
      <c r="B32" s="117"/>
      <c r="C32" s="155"/>
      <c r="D32" s="155"/>
      <c r="E32" s="156"/>
      <c r="G32" s="76"/>
      <c r="H32" s="87"/>
      <c r="I32" s="78"/>
    </row>
    <row r="33" spans="1:9" s="83" customFormat="1" ht="16.5" thickBot="1" x14ac:dyDescent="0.3">
      <c r="A33" s="28"/>
      <c r="B33" s="106" t="s">
        <v>208</v>
      </c>
      <c r="C33" s="157">
        <f>SUM(C16,C26,C31)</f>
        <v>0</v>
      </c>
      <c r="D33" s="158">
        <f>SUM(D16,D26,D31)</f>
        <v>0</v>
      </c>
      <c r="E33" s="159">
        <f>SUM(E16,E26,E31)</f>
        <v>0</v>
      </c>
      <c r="G33" s="84"/>
      <c r="H33" s="85"/>
      <c r="I33" s="86"/>
    </row>
    <row r="34" spans="1:9" s="83" customFormat="1" ht="15.75" x14ac:dyDescent="0.25">
      <c r="A34" s="28"/>
      <c r="B34" s="106"/>
      <c r="C34" s="160"/>
      <c r="D34" s="160"/>
      <c r="E34" s="160"/>
      <c r="G34" s="84"/>
      <c r="H34" s="85"/>
      <c r="I34" s="86"/>
    </row>
    <row r="35" spans="1:9" ht="15" x14ac:dyDescent="0.2">
      <c r="A35" s="88"/>
      <c r="B35" s="115"/>
      <c r="C35" s="161"/>
      <c r="D35" s="161"/>
      <c r="E35" s="161"/>
      <c r="G35" s="76"/>
      <c r="H35" s="79"/>
      <c r="I35" s="78"/>
    </row>
    <row r="36" spans="1:9" ht="27" customHeight="1" x14ac:dyDescent="0.2">
      <c r="A36" s="34"/>
      <c r="B36" s="192" t="s">
        <v>209</v>
      </c>
      <c r="C36" s="193"/>
      <c r="D36" s="193"/>
      <c r="E36" s="193"/>
      <c r="G36" s="76"/>
      <c r="H36" s="79"/>
      <c r="I36" s="78"/>
    </row>
    <row r="37" spans="1:9" x14ac:dyDescent="0.2">
      <c r="A37" s="34"/>
      <c r="B37" s="37"/>
      <c r="C37" s="90"/>
      <c r="D37" s="90"/>
      <c r="E37" s="90"/>
      <c r="G37" s="76"/>
      <c r="H37" s="79"/>
      <c r="I37" s="78"/>
    </row>
    <row r="38" spans="1:9" x14ac:dyDescent="0.2">
      <c r="A38" s="34"/>
      <c r="B38" s="91"/>
      <c r="C38" s="12"/>
      <c r="D38" s="12"/>
      <c r="E38" s="89"/>
      <c r="G38" s="76"/>
      <c r="H38" s="79"/>
      <c r="I38" s="78"/>
    </row>
    <row r="39" spans="1:9" x14ac:dyDescent="0.2">
      <c r="A39" s="88"/>
      <c r="B39" s="63"/>
      <c r="C39" s="92"/>
      <c r="D39" s="92"/>
      <c r="E39" s="92"/>
      <c r="G39" s="76"/>
      <c r="H39" s="79"/>
      <c r="I39" s="78"/>
    </row>
    <row r="40" spans="1:9" x14ac:dyDescent="0.2">
      <c r="A40" s="34"/>
      <c r="B40" s="38"/>
      <c r="C40" s="12"/>
      <c r="D40" s="12"/>
      <c r="E40" s="43"/>
      <c r="G40" s="76"/>
      <c r="H40" s="79"/>
      <c r="I40" s="78"/>
    </row>
    <row r="41" spans="1:9" x14ac:dyDescent="0.2">
      <c r="A41" s="34"/>
      <c r="B41" s="37"/>
      <c r="C41" s="90"/>
      <c r="D41" s="90"/>
      <c r="E41" s="90"/>
      <c r="G41" s="76"/>
      <c r="H41" s="79"/>
      <c r="I41" s="78"/>
    </row>
    <row r="42" spans="1:9" x14ac:dyDescent="0.2">
      <c r="A42" s="34"/>
      <c r="B42" s="35"/>
      <c r="C42" s="12"/>
      <c r="D42" s="12"/>
      <c r="E42" s="43"/>
      <c r="G42" s="76"/>
      <c r="H42" s="79"/>
      <c r="I42" s="78"/>
    </row>
    <row r="43" spans="1:9" x14ac:dyDescent="0.2">
      <c r="A43" s="34"/>
      <c r="B43" s="63"/>
      <c r="C43" s="17"/>
      <c r="D43" s="17"/>
      <c r="E43" s="17"/>
      <c r="G43" s="76"/>
      <c r="H43" s="79"/>
      <c r="I43" s="78"/>
    </row>
    <row r="44" spans="1:9" x14ac:dyDescent="0.2">
      <c r="A44" s="34"/>
      <c r="B44" s="35"/>
      <c r="C44" s="12"/>
      <c r="D44" s="12"/>
      <c r="E44" s="43"/>
      <c r="G44" s="76"/>
      <c r="H44" s="79"/>
      <c r="I44" s="78"/>
    </row>
    <row r="45" spans="1:9" x14ac:dyDescent="0.2">
      <c r="A45" s="34"/>
      <c r="B45" s="63"/>
      <c r="C45" s="17"/>
      <c r="D45" s="17"/>
      <c r="E45" s="93"/>
      <c r="G45" s="76"/>
      <c r="H45" s="79"/>
      <c r="I45" s="78"/>
    </row>
    <row r="46" spans="1:9" x14ac:dyDescent="0.2">
      <c r="A46" s="34"/>
      <c r="B46" s="63"/>
      <c r="C46" s="17"/>
      <c r="D46" s="17"/>
      <c r="E46" s="93"/>
      <c r="G46" s="76"/>
      <c r="H46" s="79"/>
      <c r="I46" s="78"/>
    </row>
    <row r="47" spans="1:9" x14ac:dyDescent="0.2">
      <c r="A47" s="34"/>
      <c r="B47" s="63"/>
      <c r="C47" s="17"/>
      <c r="D47" s="17"/>
      <c r="E47" s="17"/>
      <c r="G47" s="76"/>
      <c r="H47" s="79"/>
      <c r="I47" s="78"/>
    </row>
    <row r="48" spans="1:9" x14ac:dyDescent="0.2">
      <c r="A48" s="34"/>
      <c r="B48" s="35"/>
      <c r="C48" s="12"/>
      <c r="D48" s="12"/>
      <c r="E48" s="43"/>
      <c r="G48" s="76"/>
      <c r="H48" s="79"/>
      <c r="I48" s="78"/>
    </row>
    <row r="49" spans="1:9" x14ac:dyDescent="0.2">
      <c r="A49" s="29"/>
      <c r="B49" s="32"/>
      <c r="C49" s="16"/>
      <c r="D49" s="16"/>
      <c r="E49" s="16"/>
      <c r="G49" s="94"/>
      <c r="H49" s="95"/>
      <c r="I49" s="96">
        <f>I39+I41</f>
        <v>0</v>
      </c>
    </row>
    <row r="50" spans="1:9" x14ac:dyDescent="0.2">
      <c r="A50" s="34"/>
      <c r="B50" s="35"/>
      <c r="C50" s="44"/>
      <c r="D50" s="44"/>
      <c r="E50" s="43"/>
    </row>
    <row r="51" spans="1:9" x14ac:dyDescent="0.2">
      <c r="A51" s="29"/>
      <c r="B51" s="38"/>
      <c r="C51" s="12"/>
      <c r="D51" s="12"/>
      <c r="E51" s="12"/>
    </row>
    <row r="52" spans="1:9" x14ac:dyDescent="0.2">
      <c r="A52" s="29"/>
      <c r="B52" s="29"/>
      <c r="C52" s="44"/>
      <c r="D52" s="44"/>
      <c r="E52" s="43"/>
    </row>
    <row r="53" spans="1:9" x14ac:dyDescent="0.2">
      <c r="A53" s="29"/>
      <c r="B53" s="63"/>
      <c r="C53" s="17"/>
      <c r="D53" s="17"/>
      <c r="E53" s="17"/>
    </row>
    <row r="54" spans="1:9" x14ac:dyDescent="0.2">
      <c r="A54" s="36"/>
      <c r="B54" s="38"/>
      <c r="C54" s="12"/>
      <c r="D54" s="12"/>
      <c r="E54" s="43"/>
    </row>
    <row r="55" spans="1:9" s="45" customFormat="1" x14ac:dyDescent="0.2">
      <c r="A55" s="39"/>
      <c r="B55" s="37"/>
      <c r="C55" s="14"/>
      <c r="D55" s="14"/>
      <c r="E55" s="14"/>
    </row>
    <row r="65" spans="5:5" x14ac:dyDescent="0.2">
      <c r="E65" s="46"/>
    </row>
  </sheetData>
  <sheetProtection algorithmName="SHA-512" hashValue="pt/DIcEnlOry8YTo5WoJnrpqgjBSYnymCct14gv+4BvAUkY4or4sO+XTFulmnsfWXlnRLA0fpDqvfn0udjbeSg==" saltValue="lxn6mU0ruBG8MLJHSvgOqg==" spinCount="100000" sheet="1" objects="1" scenarios="1" formatColumns="0" selectLockedCells="1"/>
  <mergeCells count="2">
    <mergeCell ref="A1:E1"/>
    <mergeCell ref="B36:E36"/>
  </mergeCells>
  <phoneticPr fontId="0" type="noConversion"/>
  <printOptions horizontalCentered="1" gridLines="1"/>
  <pageMargins left="0" right="0" top="0.25" bottom="0.25" header="0.5" footer="0.5"/>
  <pageSetup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46"/>
  <sheetViews>
    <sheetView zoomScaleNormal="100" workbookViewId="0">
      <selection activeCell="B3" sqref="B3"/>
    </sheetView>
  </sheetViews>
  <sheetFormatPr defaultRowHeight="12.75" x14ac:dyDescent="0.2"/>
  <cols>
    <col min="1" max="1" width="9.7109375" customWidth="1"/>
    <col min="2" max="2" width="61" bestFit="1" customWidth="1"/>
    <col min="3" max="5" width="14.7109375" customWidth="1"/>
  </cols>
  <sheetData>
    <row r="1" spans="1:5" ht="15.75" x14ac:dyDescent="0.25">
      <c r="A1" s="188" t="s">
        <v>161</v>
      </c>
      <c r="B1" s="190"/>
      <c r="C1" s="190"/>
      <c r="D1" s="190"/>
      <c r="E1" s="190"/>
    </row>
    <row r="2" spans="1:5" x14ac:dyDescent="0.2">
      <c r="A2" s="64"/>
      <c r="B2" s="64"/>
      <c r="C2" s="64"/>
      <c r="D2" s="64"/>
      <c r="E2" s="64"/>
    </row>
    <row r="3" spans="1:5" ht="15.75" x14ac:dyDescent="0.25">
      <c r="A3" s="110" t="s">
        <v>18</v>
      </c>
      <c r="B3" s="180"/>
      <c r="C3" s="64"/>
      <c r="D3" s="64"/>
      <c r="E3" s="64"/>
    </row>
    <row r="4" spans="1:5" ht="15.75" x14ac:dyDescent="0.25">
      <c r="A4" s="110"/>
      <c r="B4" s="108"/>
      <c r="C4" s="64"/>
      <c r="D4" s="64"/>
      <c r="E4" s="64"/>
    </row>
    <row r="5" spans="1:5" ht="15" x14ac:dyDescent="0.25">
      <c r="A5" s="97"/>
      <c r="B5" s="64"/>
      <c r="C5" s="181">
        <f>'RMA 1120 S Worksheet'!C7</f>
        <v>2018</v>
      </c>
      <c r="D5" s="181" t="str">
        <f>'RMA 1120 S Worksheet'!D7</f>
        <v>20____</v>
      </c>
      <c r="E5" s="181" t="str">
        <f>'RMA 1120 S Worksheet'!E7</f>
        <v>20____</v>
      </c>
    </row>
    <row r="6" spans="1:5" ht="15.75" x14ac:dyDescent="0.25">
      <c r="A6" s="112"/>
      <c r="B6" s="162" t="s">
        <v>168</v>
      </c>
      <c r="C6" s="112"/>
      <c r="D6" s="113"/>
      <c r="E6" s="113"/>
    </row>
    <row r="7" spans="1:5" ht="15.75" x14ac:dyDescent="0.25">
      <c r="A7" s="112"/>
      <c r="B7" s="147" t="s">
        <v>165</v>
      </c>
      <c r="C7" s="182">
        <f>'RMA Summary CF Worksheet'!C16</f>
        <v>0</v>
      </c>
      <c r="D7" s="182">
        <f>'RMA Summary CF Worksheet'!D16</f>
        <v>0</v>
      </c>
      <c r="E7" s="182">
        <f>'RMA Summary CF Worksheet'!E16</f>
        <v>0</v>
      </c>
    </row>
    <row r="8" spans="1:5" ht="15.75" x14ac:dyDescent="0.25">
      <c r="A8" s="112"/>
      <c r="B8" s="147" t="s">
        <v>164</v>
      </c>
      <c r="C8" s="118">
        <v>0</v>
      </c>
      <c r="D8" s="118">
        <v>0</v>
      </c>
      <c r="E8" s="118">
        <v>0</v>
      </c>
    </row>
    <row r="9" spans="1:5" ht="15.75" x14ac:dyDescent="0.25">
      <c r="A9" s="112"/>
      <c r="B9" s="147"/>
      <c r="C9" s="147"/>
      <c r="D9" s="147"/>
      <c r="E9" s="147"/>
    </row>
    <row r="10" spans="1:5" ht="16.5" thickBot="1" x14ac:dyDescent="0.3">
      <c r="A10" s="112" t="s">
        <v>163</v>
      </c>
      <c r="B10" s="163" t="s">
        <v>219</v>
      </c>
      <c r="C10" s="164">
        <f>SUM(C7:C8)</f>
        <v>0</v>
      </c>
      <c r="D10" s="164">
        <f>SUM(D7:D8)</f>
        <v>0</v>
      </c>
      <c r="E10" s="164">
        <f>SUM(E7:E8)</f>
        <v>0</v>
      </c>
    </row>
    <row r="11" spans="1:5" ht="16.5" thickTop="1" x14ac:dyDescent="0.25">
      <c r="A11" s="112"/>
      <c r="B11" s="147"/>
      <c r="C11" s="147"/>
      <c r="D11" s="147"/>
      <c r="E11" s="147"/>
    </row>
    <row r="12" spans="1:5" ht="15.75" x14ac:dyDescent="0.25">
      <c r="A12" s="112"/>
      <c r="B12" s="162" t="s">
        <v>167</v>
      </c>
      <c r="C12" s="147"/>
      <c r="D12" s="147"/>
      <c r="E12" s="147"/>
    </row>
    <row r="13" spans="1:5" ht="15.75" x14ac:dyDescent="0.25">
      <c r="A13" s="112"/>
      <c r="B13" s="147" t="s">
        <v>169</v>
      </c>
      <c r="C13" s="118">
        <v>0</v>
      </c>
      <c r="D13" s="118">
        <v>0</v>
      </c>
      <c r="E13" s="118">
        <v>0</v>
      </c>
    </row>
    <row r="14" spans="1:5" ht="15.75" x14ac:dyDescent="0.25">
      <c r="A14" s="112"/>
      <c r="B14" s="147" t="s">
        <v>162</v>
      </c>
      <c r="C14" s="118">
        <v>0</v>
      </c>
      <c r="D14" s="118">
        <v>0</v>
      </c>
      <c r="E14" s="118">
        <v>0</v>
      </c>
    </row>
    <row r="15" spans="1:5" ht="15.75" x14ac:dyDescent="0.25">
      <c r="A15" s="112"/>
      <c r="B15" s="147" t="s">
        <v>185</v>
      </c>
      <c r="C15" s="118">
        <f>-'RMA Form 8825, RE Activi'!C23</f>
        <v>0</v>
      </c>
      <c r="D15" s="118">
        <f>-'RMA Form 8825, RE Activi'!D23</f>
        <v>0</v>
      </c>
      <c r="E15" s="118">
        <f>-'RMA Form 8825, RE Activi'!E23</f>
        <v>0</v>
      </c>
    </row>
    <row r="16" spans="1:5" ht="15.75" x14ac:dyDescent="0.25">
      <c r="A16" s="112"/>
      <c r="B16" s="147" t="s">
        <v>186</v>
      </c>
      <c r="C16" s="118">
        <v>0</v>
      </c>
      <c r="D16" s="118">
        <v>0</v>
      </c>
      <c r="E16" s="118">
        <v>0</v>
      </c>
    </row>
    <row r="17" spans="1:5" ht="15.75" x14ac:dyDescent="0.25">
      <c r="A17" s="112"/>
      <c r="B17" s="147" t="s">
        <v>187</v>
      </c>
      <c r="C17" s="118">
        <v>0</v>
      </c>
      <c r="D17" s="118">
        <v>0</v>
      </c>
      <c r="E17" s="118">
        <v>0</v>
      </c>
    </row>
    <row r="18" spans="1:5" ht="15.75" x14ac:dyDescent="0.25">
      <c r="A18" s="112"/>
      <c r="B18" s="147" t="s">
        <v>188</v>
      </c>
      <c r="C18" s="118">
        <v>0</v>
      </c>
      <c r="D18" s="118">
        <v>0</v>
      </c>
      <c r="E18" s="118">
        <v>0</v>
      </c>
    </row>
    <row r="19" spans="1:5" ht="15.75" x14ac:dyDescent="0.25">
      <c r="A19" s="112"/>
      <c r="B19" s="147" t="s">
        <v>189</v>
      </c>
      <c r="C19" s="118">
        <v>0</v>
      </c>
      <c r="D19" s="118">
        <v>0</v>
      </c>
      <c r="E19" s="118">
        <v>0</v>
      </c>
    </row>
    <row r="20" spans="1:5" ht="15.75" x14ac:dyDescent="0.25">
      <c r="A20" s="112"/>
      <c r="B20" s="147"/>
      <c r="C20" s="165"/>
      <c r="D20" s="165"/>
      <c r="E20" s="165"/>
    </row>
    <row r="21" spans="1:5" ht="16.5" thickBot="1" x14ac:dyDescent="0.3">
      <c r="A21" s="112" t="s">
        <v>166</v>
      </c>
      <c r="B21" s="163" t="s">
        <v>220</v>
      </c>
      <c r="C21" s="166">
        <f>SUM(C13:C19)</f>
        <v>0</v>
      </c>
      <c r="D21" s="166">
        <f>SUM(D13:D19)</f>
        <v>0</v>
      </c>
      <c r="E21" s="166">
        <f>SUM(E13:E19)</f>
        <v>0</v>
      </c>
    </row>
    <row r="22" spans="1:5" ht="16.5" thickTop="1" x14ac:dyDescent="0.25">
      <c r="A22" s="112"/>
      <c r="B22" s="147"/>
      <c r="C22" s="147"/>
      <c r="D22" s="147"/>
      <c r="E22" s="147"/>
    </row>
    <row r="23" spans="1:5" ht="16.5" thickBot="1" x14ac:dyDescent="0.3">
      <c r="A23" s="112"/>
      <c r="B23" s="147"/>
      <c r="C23" s="165"/>
      <c r="D23" s="165"/>
      <c r="E23" s="165"/>
    </row>
    <row r="24" spans="1:5" ht="16.5" thickBot="1" x14ac:dyDescent="0.3">
      <c r="A24" s="112" t="s">
        <v>181</v>
      </c>
      <c r="B24" s="163" t="s">
        <v>217</v>
      </c>
      <c r="C24" s="167" t="e">
        <f>C10/C21</f>
        <v>#DIV/0!</v>
      </c>
      <c r="D24" s="168" t="e">
        <f>D10/D21</f>
        <v>#DIV/0!</v>
      </c>
      <c r="E24" s="169" t="e">
        <f>E10/E21</f>
        <v>#DIV/0!</v>
      </c>
    </row>
    <row r="25" spans="1:5" ht="15.75" x14ac:dyDescent="0.25">
      <c r="A25" s="112"/>
      <c r="B25" s="147" t="s">
        <v>215</v>
      </c>
      <c r="C25" s="147"/>
      <c r="D25" s="147"/>
      <c r="E25" s="147"/>
    </row>
    <row r="26" spans="1:5" ht="15.75" x14ac:dyDescent="0.25">
      <c r="A26" s="112"/>
      <c r="B26" s="147"/>
      <c r="C26" s="147"/>
      <c r="D26" s="147"/>
      <c r="E26" s="147"/>
    </row>
    <row r="27" spans="1:5" ht="15.75" x14ac:dyDescent="0.25">
      <c r="A27" s="112"/>
      <c r="B27" s="162" t="s">
        <v>216</v>
      </c>
      <c r="C27" s="147"/>
      <c r="D27" s="147"/>
      <c r="E27" s="147"/>
    </row>
    <row r="28" spans="1:5" ht="15.75" x14ac:dyDescent="0.25">
      <c r="A28" s="112"/>
      <c r="B28" s="162"/>
      <c r="C28" s="147"/>
      <c r="D28" s="147"/>
      <c r="E28" s="147"/>
    </row>
    <row r="29" spans="1:5" ht="15.75" x14ac:dyDescent="0.25">
      <c r="A29" s="112" t="s">
        <v>163</v>
      </c>
      <c r="B29" s="163" t="s">
        <v>170</v>
      </c>
      <c r="C29" s="170">
        <f>C10</f>
        <v>0</v>
      </c>
      <c r="D29" s="170">
        <f>D10</f>
        <v>0</v>
      </c>
      <c r="E29" s="170">
        <f>E10</f>
        <v>0</v>
      </c>
    </row>
    <row r="30" spans="1:5" ht="15.75" x14ac:dyDescent="0.25">
      <c r="A30" s="112"/>
      <c r="B30" s="147" t="s">
        <v>215</v>
      </c>
      <c r="C30" s="171"/>
      <c r="D30" s="171"/>
      <c r="E30" s="171"/>
    </row>
    <row r="31" spans="1:5" ht="15.75" x14ac:dyDescent="0.25">
      <c r="A31" s="112"/>
      <c r="B31" s="163"/>
      <c r="C31" s="171"/>
      <c r="D31" s="171"/>
      <c r="E31" s="171"/>
    </row>
    <row r="32" spans="1:5" ht="15.75" x14ac:dyDescent="0.25">
      <c r="A32" s="112"/>
      <c r="B32" s="172" t="s">
        <v>224</v>
      </c>
      <c r="C32" s="183">
        <f>'RMA Schedule K'!C25</f>
        <v>0</v>
      </c>
      <c r="D32" s="183">
        <f>'RMA Schedule K'!D25</f>
        <v>0</v>
      </c>
      <c r="E32" s="183">
        <f>'RMA Schedule K'!E25</f>
        <v>0</v>
      </c>
    </row>
    <row r="33" spans="1:5" ht="15.75" x14ac:dyDescent="0.25">
      <c r="A33" s="112"/>
      <c r="B33" s="172"/>
      <c r="C33" s="152"/>
      <c r="D33" s="152"/>
      <c r="E33" s="152"/>
    </row>
    <row r="34" spans="1:5" ht="16.5" thickBot="1" x14ac:dyDescent="0.3">
      <c r="A34" s="112" t="s">
        <v>171</v>
      </c>
      <c r="B34" s="163" t="s">
        <v>172</v>
      </c>
      <c r="C34" s="164">
        <f>C10+C32</f>
        <v>0</v>
      </c>
      <c r="D34" s="164">
        <f>D10+D32</f>
        <v>0</v>
      </c>
      <c r="E34" s="164">
        <f>E10+E32</f>
        <v>0</v>
      </c>
    </row>
    <row r="35" spans="1:5" ht="16.5" thickTop="1" x14ac:dyDescent="0.25">
      <c r="A35" s="112"/>
      <c r="B35" s="147" t="s">
        <v>218</v>
      </c>
      <c r="C35" s="171"/>
      <c r="D35" s="171"/>
      <c r="E35" s="171"/>
    </row>
    <row r="36" spans="1:5" ht="16.5" thickBot="1" x14ac:dyDescent="0.3">
      <c r="A36" s="112"/>
      <c r="B36" s="147"/>
      <c r="C36" s="171"/>
      <c r="D36" s="171"/>
      <c r="E36" s="171"/>
    </row>
    <row r="37" spans="1:5" ht="16.5" thickBot="1" x14ac:dyDescent="0.3">
      <c r="A37" s="112" t="s">
        <v>180</v>
      </c>
      <c r="B37" s="173" t="s">
        <v>217</v>
      </c>
      <c r="C37" s="167" t="e">
        <f>C34/C21</f>
        <v>#DIV/0!</v>
      </c>
      <c r="D37" s="168" t="e">
        <f>D34/D21</f>
        <v>#DIV/0!</v>
      </c>
      <c r="E37" s="169" t="e">
        <f>E34/E21</f>
        <v>#DIV/0!</v>
      </c>
    </row>
    <row r="38" spans="1:5" ht="15.75" x14ac:dyDescent="0.25">
      <c r="A38" s="112"/>
      <c r="B38" s="147" t="s">
        <v>218</v>
      </c>
      <c r="C38" s="147"/>
      <c r="D38" s="147"/>
      <c r="E38" s="147"/>
    </row>
    <row r="39" spans="1:5" x14ac:dyDescent="0.2">
      <c r="A39" s="71"/>
      <c r="B39" s="98"/>
      <c r="C39" s="64"/>
      <c r="D39" s="64"/>
      <c r="E39" s="64"/>
    </row>
    <row r="40" spans="1:5" x14ac:dyDescent="0.2">
      <c r="A40" s="99"/>
      <c r="B40" s="39"/>
      <c r="C40" s="39"/>
      <c r="D40" s="39"/>
      <c r="E40" s="39"/>
    </row>
    <row r="41" spans="1:5" x14ac:dyDescent="0.2">
      <c r="A41" s="99"/>
      <c r="B41" s="39"/>
      <c r="C41" s="39"/>
      <c r="D41" s="39"/>
      <c r="E41" s="39"/>
    </row>
    <row r="42" spans="1:5" x14ac:dyDescent="0.2">
      <c r="A42" s="99"/>
      <c r="B42" s="39"/>
      <c r="C42" s="39"/>
      <c r="D42" s="39"/>
      <c r="E42" s="39"/>
    </row>
    <row r="43" spans="1:5" x14ac:dyDescent="0.2">
      <c r="A43" s="100"/>
      <c r="B43" s="39"/>
      <c r="C43" s="39"/>
      <c r="D43" s="39"/>
      <c r="E43" s="39"/>
    </row>
    <row r="44" spans="1:5" x14ac:dyDescent="0.2">
      <c r="A44" s="39"/>
      <c r="B44" s="39"/>
      <c r="C44" s="39"/>
      <c r="D44" s="39"/>
      <c r="E44" s="39"/>
    </row>
    <row r="45" spans="1:5" x14ac:dyDescent="0.2">
      <c r="A45" s="39"/>
      <c r="B45" s="39"/>
      <c r="C45" s="39"/>
      <c r="D45" s="39"/>
      <c r="E45" s="39"/>
    </row>
    <row r="46" spans="1:5" x14ac:dyDescent="0.2">
      <c r="A46" s="39"/>
      <c r="B46" s="39"/>
      <c r="C46" s="39"/>
      <c r="D46" s="39"/>
      <c r="E46" s="39"/>
    </row>
  </sheetData>
  <sheetProtection algorithmName="SHA-512" hashValue="UlWVkdUbrRIhBGCrAgKwrqEc0tGYOnS4+fn1AKzrBTvkbprgXvHQCrT7NR7MvJSOV9mdynTogCc/C0YDCR959A==" saltValue="wqXh3FVOcdDlQfwF3zO5/Q==" spinCount="100000" sheet="1" objects="1" scenarios="1" formatColumns="0" selectLockedCells="1"/>
  <mergeCells count="1">
    <mergeCell ref="A1:E1"/>
  </mergeCells>
  <printOptions horizontalCentered="1" gridLines="1"/>
  <pageMargins left="0.2" right="0.2" top="0.75" bottom="0.75" header="0.3" footer="0.3"/>
  <pageSetup scale="90" orientation="portrait" r:id="rId1"/>
  <ignoredErrors>
    <ignoredError sqref="C37:E3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3"/>
  <sheetViews>
    <sheetView zoomScaleNormal="100" workbookViewId="0">
      <selection activeCell="B4" sqref="B4"/>
    </sheetView>
  </sheetViews>
  <sheetFormatPr defaultRowHeight="12.75" x14ac:dyDescent="0.2"/>
  <cols>
    <col min="1" max="1" width="8.7109375" style="19" bestFit="1" customWidth="1"/>
    <col min="2" max="2" width="56.85546875" bestFit="1" customWidth="1"/>
    <col min="3" max="5" width="14.7109375" style="3" customWidth="1"/>
    <col min="6" max="6" width="9.85546875" customWidth="1"/>
    <col min="7" max="8" width="9.42578125" hidden="1" customWidth="1"/>
    <col min="9" max="9" width="1.42578125" hidden="1" customWidth="1"/>
  </cols>
  <sheetData>
    <row r="1" spans="1:11" ht="15.75" x14ac:dyDescent="0.25">
      <c r="A1" s="184" t="s">
        <v>75</v>
      </c>
      <c r="B1" s="184"/>
      <c r="C1" s="184"/>
      <c r="D1" s="184"/>
      <c r="E1" s="184"/>
    </row>
    <row r="2" spans="1:11" ht="15.75" x14ac:dyDescent="0.25">
      <c r="A2" s="109"/>
      <c r="B2" s="109"/>
      <c r="C2" s="109"/>
      <c r="D2" s="109"/>
      <c r="E2" s="109"/>
    </row>
    <row r="3" spans="1:11" ht="15.75" x14ac:dyDescent="0.25">
      <c r="A3" s="174"/>
      <c r="B3" s="114" t="s">
        <v>221</v>
      </c>
      <c r="C3" s="174"/>
      <c r="D3" s="174"/>
      <c r="E3" s="174"/>
    </row>
    <row r="4" spans="1:11" ht="15.75" x14ac:dyDescent="0.25">
      <c r="A4" s="109" t="str">
        <f>'RMA 1120 S Worksheet'!A5</f>
        <v>Name:</v>
      </c>
      <c r="B4" s="105"/>
      <c r="C4" s="109"/>
      <c r="D4" s="109"/>
      <c r="E4" s="109"/>
    </row>
    <row r="5" spans="1:11" ht="15.75" x14ac:dyDescent="0.25">
      <c r="A5" s="109"/>
      <c r="B5" s="107"/>
      <c r="C5" s="109"/>
      <c r="D5" s="109"/>
      <c r="E5" s="109"/>
    </row>
    <row r="6" spans="1:11" ht="15" x14ac:dyDescent="0.25">
      <c r="A6" s="47"/>
      <c r="B6" s="30"/>
      <c r="C6" s="104">
        <f>'RMA 1120 S Worksheet'!C7</f>
        <v>2018</v>
      </c>
      <c r="D6" s="104" t="str">
        <f>'RMA 1120 S Worksheet'!D7</f>
        <v>20____</v>
      </c>
      <c r="E6" s="104" t="str">
        <f>'RMA 1120 S Worksheet'!E7</f>
        <v>20____</v>
      </c>
    </row>
    <row r="7" spans="1:11" ht="15" x14ac:dyDescent="0.2">
      <c r="A7" s="48" t="s">
        <v>1</v>
      </c>
      <c r="B7" s="31" t="s">
        <v>84</v>
      </c>
      <c r="C7" s="12"/>
      <c r="D7" s="12"/>
      <c r="E7" s="40"/>
      <c r="G7" s="2"/>
      <c r="H7" s="7">
        <v>87500</v>
      </c>
      <c r="I7" s="8"/>
    </row>
    <row r="8" spans="1:11" x14ac:dyDescent="0.2">
      <c r="A8" s="49"/>
      <c r="B8" s="33"/>
      <c r="C8" s="25"/>
      <c r="D8" s="25"/>
      <c r="E8" s="25"/>
      <c r="G8" s="2" t="e">
        <f>#REF!</f>
        <v>#REF!</v>
      </c>
      <c r="H8" s="1" t="e">
        <f>IF(#REF!&gt;H7,H7,#REF!)</f>
        <v>#REF!</v>
      </c>
      <c r="I8" s="8" t="e">
        <f>H8*7.65%</f>
        <v>#REF!</v>
      </c>
    </row>
    <row r="9" spans="1:11" ht="15.75" x14ac:dyDescent="0.25">
      <c r="A9" s="129" t="s">
        <v>190</v>
      </c>
      <c r="B9" s="117" t="s">
        <v>191</v>
      </c>
      <c r="C9" s="118">
        <v>0</v>
      </c>
      <c r="D9" s="118">
        <v>0</v>
      </c>
      <c r="E9" s="118">
        <v>0</v>
      </c>
      <c r="G9" s="2"/>
      <c r="H9" s="1"/>
      <c r="I9" s="8"/>
    </row>
    <row r="10" spans="1:11" ht="15.75" x14ac:dyDescent="0.25">
      <c r="A10" s="129" t="s">
        <v>13</v>
      </c>
      <c r="B10" s="117" t="s">
        <v>87</v>
      </c>
      <c r="C10" s="118">
        <v>0</v>
      </c>
      <c r="D10" s="118">
        <v>0</v>
      </c>
      <c r="E10" s="118">
        <v>0</v>
      </c>
      <c r="G10" s="2"/>
      <c r="H10" s="1" t="e">
        <f>IF(#REF!&gt;H7,#REF!-H7,IF(#REF!&lt;H7+0.01,0))</f>
        <v>#REF!</v>
      </c>
      <c r="I10" s="8" t="e">
        <f>H10*2.9%</f>
        <v>#REF!</v>
      </c>
    </row>
    <row r="11" spans="1:11" ht="15.75" x14ac:dyDescent="0.25">
      <c r="A11" s="129" t="s">
        <v>20</v>
      </c>
      <c r="B11" s="117" t="s">
        <v>88</v>
      </c>
      <c r="C11" s="118">
        <v>0</v>
      </c>
      <c r="D11" s="118">
        <v>0</v>
      </c>
      <c r="E11" s="118">
        <v>0</v>
      </c>
      <c r="G11" s="2"/>
      <c r="H11" s="1"/>
      <c r="I11" s="8"/>
    </row>
    <row r="12" spans="1:11" ht="15.75" x14ac:dyDescent="0.25">
      <c r="A12" s="129" t="s">
        <v>4</v>
      </c>
      <c r="B12" s="117" t="s">
        <v>89</v>
      </c>
      <c r="C12" s="118">
        <v>0</v>
      </c>
      <c r="D12" s="118">
        <v>0</v>
      </c>
      <c r="E12" s="118">
        <v>0</v>
      </c>
      <c r="G12" s="2"/>
      <c r="H12" s="1"/>
      <c r="I12" s="8"/>
    </row>
    <row r="13" spans="1:11" ht="15.75" x14ac:dyDescent="0.25">
      <c r="A13" s="129" t="s">
        <v>14</v>
      </c>
      <c r="B13" s="117" t="s">
        <v>90</v>
      </c>
      <c r="C13" s="118">
        <v>0</v>
      </c>
      <c r="D13" s="118">
        <v>0</v>
      </c>
      <c r="E13" s="118">
        <v>0</v>
      </c>
      <c r="G13" s="2"/>
      <c r="H13" s="1"/>
      <c r="I13" s="8"/>
    </row>
    <row r="14" spans="1:11" ht="15.75" x14ac:dyDescent="0.25">
      <c r="A14" s="129" t="s">
        <v>21</v>
      </c>
      <c r="B14" s="115" t="s">
        <v>91</v>
      </c>
      <c r="C14" s="116">
        <v>0</v>
      </c>
      <c r="D14" s="116">
        <v>0</v>
      </c>
      <c r="E14" s="116">
        <v>0</v>
      </c>
      <c r="G14" s="2"/>
      <c r="H14" s="1"/>
      <c r="I14" s="8"/>
      <c r="K14" s="39"/>
    </row>
    <row r="15" spans="1:11" ht="15.75" x14ac:dyDescent="0.25">
      <c r="A15" s="129" t="s">
        <v>22</v>
      </c>
      <c r="B15" s="115" t="s">
        <v>92</v>
      </c>
      <c r="C15" s="116">
        <v>0</v>
      </c>
      <c r="D15" s="116">
        <v>0</v>
      </c>
      <c r="E15" s="116">
        <v>0</v>
      </c>
      <c r="G15" s="2"/>
      <c r="H15" s="1"/>
      <c r="I15" s="8"/>
    </row>
    <row r="16" spans="1:11" ht="15.75" x14ac:dyDescent="0.25">
      <c r="A16" s="129" t="s">
        <v>23</v>
      </c>
      <c r="B16" s="115" t="s">
        <v>192</v>
      </c>
      <c r="C16" s="116">
        <v>0</v>
      </c>
      <c r="D16" s="116">
        <v>0</v>
      </c>
      <c r="E16" s="116">
        <v>0</v>
      </c>
      <c r="G16" s="2"/>
      <c r="H16" s="1"/>
      <c r="I16" s="8"/>
    </row>
    <row r="17" spans="1:9" ht="15.75" x14ac:dyDescent="0.25">
      <c r="A17" s="129"/>
      <c r="B17" s="117"/>
      <c r="C17" s="130"/>
      <c r="D17" s="130"/>
      <c r="E17" s="131"/>
    </row>
    <row r="18" spans="1:9" ht="16.5" thickBot="1" x14ac:dyDescent="0.3">
      <c r="A18" s="129"/>
      <c r="B18" s="106" t="s">
        <v>173</v>
      </c>
      <c r="C18" s="121">
        <f>SUM(C9:C17)</f>
        <v>0</v>
      </c>
      <c r="D18" s="121">
        <f>SUM(D9:D17)</f>
        <v>0</v>
      </c>
      <c r="E18" s="121">
        <f>SUM(E9:E17)</f>
        <v>0</v>
      </c>
    </row>
    <row r="19" spans="1:9" ht="13.5" thickTop="1" x14ac:dyDescent="0.2">
      <c r="A19" s="47"/>
      <c r="B19" s="29"/>
      <c r="C19" s="44"/>
      <c r="D19" s="44"/>
      <c r="E19" s="43"/>
      <c r="G19" s="2"/>
      <c r="H19" s="1">
        <v>87500</v>
      </c>
      <c r="I19" s="8"/>
    </row>
    <row r="20" spans="1:9" ht="15" x14ac:dyDescent="0.2">
      <c r="A20" s="47"/>
      <c r="B20" s="51"/>
      <c r="C20" s="44"/>
      <c r="D20" s="44"/>
      <c r="E20" s="43"/>
      <c r="G20" s="2">
        <f>D8</f>
        <v>0</v>
      </c>
      <c r="H20" s="1">
        <f>IF(D8&gt;H19,H19,D8)</f>
        <v>0</v>
      </c>
      <c r="I20" s="8">
        <f>H20*7.65%</f>
        <v>0</v>
      </c>
    </row>
    <row r="21" spans="1:9" ht="15.75" x14ac:dyDescent="0.25">
      <c r="A21" s="184" t="s">
        <v>75</v>
      </c>
      <c r="B21" s="184"/>
      <c r="C21" s="184"/>
      <c r="D21" s="184"/>
      <c r="E21" s="184"/>
      <c r="G21" s="2"/>
      <c r="H21" s="1"/>
      <c r="I21" s="8"/>
    </row>
    <row r="22" spans="1:9" ht="15.75" x14ac:dyDescent="0.25">
      <c r="A22" s="109"/>
      <c r="B22" s="109"/>
      <c r="C22" s="109"/>
      <c r="D22" s="109"/>
      <c r="E22" s="109"/>
      <c r="G22" s="2"/>
      <c r="H22" s="1"/>
      <c r="I22" s="8"/>
    </row>
    <row r="23" spans="1:9" ht="14.25" customHeight="1" x14ac:dyDescent="0.25">
      <c r="A23" s="29"/>
      <c r="B23" s="30"/>
      <c r="C23" s="104">
        <f>'RMA 1120 S Worksheet'!C7</f>
        <v>2018</v>
      </c>
      <c r="D23" s="104" t="str">
        <f>'RMA 1120 S Worksheet'!D7</f>
        <v>20____</v>
      </c>
      <c r="E23" s="104" t="str">
        <f>'RMA 1120 S Worksheet'!E7</f>
        <v>20____</v>
      </c>
      <c r="G23" s="2"/>
      <c r="H23" s="1"/>
      <c r="I23" s="8"/>
    </row>
    <row r="24" spans="1:9" ht="15" x14ac:dyDescent="0.2">
      <c r="A24" s="31" t="s">
        <v>1</v>
      </c>
      <c r="B24" s="31" t="s">
        <v>84</v>
      </c>
      <c r="C24" s="12"/>
      <c r="D24" s="12"/>
      <c r="E24" s="40"/>
      <c r="G24" s="2"/>
      <c r="H24" s="1"/>
      <c r="I24" s="8"/>
    </row>
    <row r="25" spans="1:9" ht="15.75" x14ac:dyDescent="0.25">
      <c r="A25" s="111" t="s">
        <v>57</v>
      </c>
      <c r="B25" s="115" t="s">
        <v>93</v>
      </c>
      <c r="C25" s="116">
        <v>0</v>
      </c>
      <c r="D25" s="116">
        <v>0</v>
      </c>
      <c r="E25" s="116">
        <v>0</v>
      </c>
      <c r="G25" s="2"/>
      <c r="H25" s="1"/>
      <c r="I25" s="8"/>
    </row>
    <row r="26" spans="1:9" ht="15.75" x14ac:dyDescent="0.25">
      <c r="A26" s="111"/>
      <c r="B26" s="117"/>
      <c r="C26" s="130"/>
      <c r="D26" s="130"/>
      <c r="E26" s="131"/>
    </row>
    <row r="27" spans="1:9" ht="16.5" thickBot="1" x14ac:dyDescent="0.3">
      <c r="A27" s="111"/>
      <c r="B27" s="132" t="s">
        <v>174</v>
      </c>
      <c r="C27" s="133">
        <f>SUM(C25:C26)</f>
        <v>0</v>
      </c>
      <c r="D27" s="133">
        <f>SUM(D25:D26)</f>
        <v>0</v>
      </c>
      <c r="E27" s="133">
        <f>SUM(E25:E26)</f>
        <v>0</v>
      </c>
    </row>
    <row r="28" spans="1:9" ht="13.5" thickTop="1" x14ac:dyDescent="0.2">
      <c r="A28" s="47"/>
      <c r="B28" s="29"/>
      <c r="C28" s="44"/>
      <c r="D28" s="44"/>
      <c r="E28" s="43"/>
    </row>
    <row r="29" spans="1:9" x14ac:dyDescent="0.2">
      <c r="A29" s="47"/>
      <c r="B29" s="35"/>
      <c r="C29" s="12"/>
      <c r="D29" s="12"/>
      <c r="E29" s="12"/>
    </row>
    <row r="30" spans="1:9" ht="15" x14ac:dyDescent="0.25">
      <c r="A30" s="122" t="s">
        <v>72</v>
      </c>
      <c r="B30" s="123"/>
      <c r="C30" s="123"/>
      <c r="D30" s="102"/>
      <c r="E30" s="102"/>
    </row>
    <row r="31" spans="1:9" s="15" customFormat="1" ht="15" x14ac:dyDescent="0.25">
      <c r="A31" s="124" t="s">
        <v>225</v>
      </c>
      <c r="B31" s="123"/>
      <c r="C31" s="123"/>
      <c r="D31" s="102"/>
      <c r="E31" s="102"/>
    </row>
    <row r="32" spans="1:9" ht="15" x14ac:dyDescent="0.25">
      <c r="A32" s="122" t="s">
        <v>83</v>
      </c>
      <c r="B32" s="123"/>
      <c r="C32" s="123"/>
      <c r="D32" s="102"/>
      <c r="E32" s="102"/>
    </row>
    <row r="33" spans="1:5" ht="15" x14ac:dyDescent="0.25">
      <c r="A33" s="122" t="s">
        <v>196</v>
      </c>
      <c r="B33" s="125"/>
      <c r="C33" s="125"/>
      <c r="D33" s="102"/>
      <c r="E33" s="102"/>
    </row>
    <row r="34" spans="1:5" ht="15" x14ac:dyDescent="0.25">
      <c r="A34" s="126" t="s">
        <v>222</v>
      </c>
      <c r="B34" s="123"/>
      <c r="C34" s="123"/>
      <c r="D34" s="102"/>
      <c r="E34" s="102"/>
    </row>
    <row r="35" spans="1:5" x14ac:dyDescent="0.2">
      <c r="A35" s="55"/>
      <c r="B35" s="39"/>
      <c r="C35" s="40"/>
      <c r="D35" s="40"/>
      <c r="E35" s="40"/>
    </row>
    <row r="36" spans="1:5" x14ac:dyDescent="0.2">
      <c r="A36" s="55"/>
      <c r="B36" s="39"/>
      <c r="C36" s="40"/>
      <c r="D36" s="40"/>
      <c r="E36" s="40"/>
    </row>
    <row r="37" spans="1:5" x14ac:dyDescent="0.2">
      <c r="A37" s="55"/>
      <c r="B37" s="39"/>
      <c r="C37" s="40"/>
      <c r="D37" s="40"/>
      <c r="E37" s="40"/>
    </row>
    <row r="38" spans="1:5" x14ac:dyDescent="0.2">
      <c r="A38" s="55"/>
      <c r="B38" s="39"/>
      <c r="C38" s="40"/>
      <c r="D38" s="40"/>
      <c r="E38" s="40"/>
    </row>
    <row r="39" spans="1:5" x14ac:dyDescent="0.2">
      <c r="A39" s="55"/>
      <c r="B39" s="39"/>
      <c r="C39" s="40"/>
      <c r="D39" s="40"/>
      <c r="E39" s="40"/>
    </row>
    <row r="40" spans="1:5" x14ac:dyDescent="0.2">
      <c r="A40" s="55"/>
      <c r="B40" s="39"/>
      <c r="C40" s="40"/>
      <c r="D40" s="40"/>
      <c r="E40" s="40"/>
    </row>
    <row r="41" spans="1:5" x14ac:dyDescent="0.2">
      <c r="A41" s="55"/>
      <c r="B41" s="39"/>
      <c r="C41" s="40"/>
      <c r="D41" s="40"/>
      <c r="E41" s="46"/>
    </row>
    <row r="42" spans="1:5" x14ac:dyDescent="0.2">
      <c r="A42" s="55"/>
      <c r="B42" s="39"/>
      <c r="C42" s="40"/>
      <c r="D42" s="40"/>
      <c r="E42" s="40"/>
    </row>
    <row r="43" spans="1:5" x14ac:dyDescent="0.2">
      <c r="A43" s="55"/>
      <c r="B43" s="39"/>
      <c r="C43" s="40"/>
      <c r="D43" s="40"/>
      <c r="E43" s="40"/>
    </row>
  </sheetData>
  <sheetProtection algorithmName="SHA-512" hashValue="vcyZ5cI+TUYWmPsBHbNPxBvSMBm2dnc7jKdtFRYFofHublaCzuH0h69ew7b9v7Tp8L13GidHr64+wDcqRNcJAg==" saltValue="6EHjkOKfiUrWQtKxfALkog==" spinCount="100000" sheet="1" objects="1" scenarios="1" formatColumns="0" selectLockedCells="1"/>
  <mergeCells count="2">
    <mergeCell ref="A1:E1"/>
    <mergeCell ref="A21:E21"/>
  </mergeCells>
  <phoneticPr fontId="0" type="noConversion"/>
  <printOptions horizontalCentered="1" gridLines="1"/>
  <pageMargins left="0" right="0" top="0.25" bottom="0.25" header="0.5" footer="0.5"/>
  <pageSetup scale="97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68"/>
  <sheetViews>
    <sheetView topLeftCell="A4" zoomScaleNormal="100" workbookViewId="0">
      <selection activeCell="B4" sqref="B4"/>
    </sheetView>
  </sheetViews>
  <sheetFormatPr defaultRowHeight="12.75" x14ac:dyDescent="0.2"/>
  <cols>
    <col min="1" max="1" width="8.7109375" bestFit="1" customWidth="1"/>
    <col min="2" max="2" width="50.7109375" customWidth="1"/>
    <col min="3" max="5" width="14.7109375" style="3" customWidth="1"/>
    <col min="6" max="6" width="9.85546875" customWidth="1"/>
    <col min="7" max="8" width="9.42578125" hidden="1" customWidth="1"/>
    <col min="9" max="9" width="1.42578125" hidden="1" customWidth="1"/>
  </cols>
  <sheetData>
    <row r="1" spans="1:9" ht="15.75" x14ac:dyDescent="0.25">
      <c r="A1" s="184" t="s">
        <v>129</v>
      </c>
      <c r="B1" s="184"/>
      <c r="C1" s="184"/>
      <c r="D1" s="184"/>
      <c r="E1" s="184"/>
    </row>
    <row r="2" spans="1:9" ht="15.75" x14ac:dyDescent="0.25">
      <c r="A2" s="109"/>
      <c r="B2" s="109"/>
      <c r="C2" s="109"/>
      <c r="D2" s="109"/>
      <c r="E2" s="109"/>
    </row>
    <row r="3" spans="1:9" ht="15.75" x14ac:dyDescent="0.25">
      <c r="A3" s="174"/>
      <c r="B3" s="114" t="s">
        <v>221</v>
      </c>
      <c r="C3" s="174"/>
      <c r="D3" s="174"/>
      <c r="E3" s="174"/>
    </row>
    <row r="4" spans="1:9" ht="15.75" x14ac:dyDescent="0.25">
      <c r="A4" s="109" t="str">
        <f>'RMA 1120 S Worksheet'!A5</f>
        <v>Name:</v>
      </c>
      <c r="B4" s="105"/>
      <c r="C4" s="109"/>
      <c r="D4" s="109"/>
      <c r="E4" s="109"/>
    </row>
    <row r="5" spans="1:9" ht="15.75" x14ac:dyDescent="0.25">
      <c r="A5" s="109"/>
      <c r="B5" s="107"/>
      <c r="C5" s="109"/>
      <c r="D5" s="109"/>
      <c r="E5" s="109"/>
    </row>
    <row r="6" spans="1:9" ht="15" x14ac:dyDescent="0.25">
      <c r="A6" s="29"/>
      <c r="B6" s="30"/>
      <c r="C6" s="104">
        <f>'RMA 1120 S Worksheet'!C7</f>
        <v>2018</v>
      </c>
      <c r="D6" s="104" t="str">
        <f>'RMA 1120 S Worksheet'!D7</f>
        <v>20____</v>
      </c>
      <c r="E6" s="104" t="str">
        <f>'RMA 1120 S Worksheet'!E7</f>
        <v>20____</v>
      </c>
    </row>
    <row r="7" spans="1:9" ht="15" x14ac:dyDescent="0.2">
      <c r="A7" s="31" t="s">
        <v>1</v>
      </c>
      <c r="B7" s="31" t="s">
        <v>84</v>
      </c>
      <c r="C7" s="12"/>
      <c r="D7" s="12"/>
      <c r="E7" s="40"/>
      <c r="G7" s="2"/>
      <c r="H7" s="7">
        <v>87500</v>
      </c>
      <c r="I7" s="8"/>
    </row>
    <row r="8" spans="1:9" ht="15.75" x14ac:dyDescent="0.25">
      <c r="A8" s="111" t="s">
        <v>261</v>
      </c>
      <c r="B8" s="117" t="s">
        <v>94</v>
      </c>
      <c r="C8" s="134">
        <v>0</v>
      </c>
      <c r="D8" s="134">
        <v>0</v>
      </c>
      <c r="E8" s="134">
        <v>0</v>
      </c>
      <c r="G8" s="2" t="e">
        <f>#REF!</f>
        <v>#REF!</v>
      </c>
      <c r="H8" s="1" t="e">
        <f>IF(#REF!&gt;H7,H7,#REF!)</f>
        <v>#REF!</v>
      </c>
      <c r="I8" s="8" t="e">
        <f>H8*7.65%</f>
        <v>#REF!</v>
      </c>
    </row>
    <row r="9" spans="1:9" ht="15.75" x14ac:dyDescent="0.25">
      <c r="A9" s="111" t="s">
        <v>262</v>
      </c>
      <c r="B9" s="115" t="s">
        <v>95</v>
      </c>
      <c r="C9" s="135">
        <v>0</v>
      </c>
      <c r="D9" s="135">
        <v>0</v>
      </c>
      <c r="E9" s="135">
        <v>0</v>
      </c>
      <c r="G9" s="2"/>
      <c r="H9" s="1" t="e">
        <f>IF(#REF!&gt;H7,#REF!-H7,IF(#REF!&lt;H7+0.01,0))</f>
        <v>#REF!</v>
      </c>
      <c r="I9" s="8" t="e">
        <f>H9*2.9%</f>
        <v>#REF!</v>
      </c>
    </row>
    <row r="10" spans="1:9" ht="15.75" x14ac:dyDescent="0.25">
      <c r="A10" s="111" t="s">
        <v>24</v>
      </c>
      <c r="B10" s="117" t="s">
        <v>96</v>
      </c>
      <c r="C10" s="134">
        <v>0</v>
      </c>
      <c r="D10" s="134">
        <v>0</v>
      </c>
      <c r="E10" s="134">
        <v>0</v>
      </c>
      <c r="G10" s="9"/>
      <c r="H10" s="10"/>
      <c r="I10" s="11" t="e">
        <f>I8+I9</f>
        <v>#REF!</v>
      </c>
    </row>
    <row r="11" spans="1:9" ht="15.75" x14ac:dyDescent="0.25">
      <c r="A11" s="111" t="s">
        <v>25</v>
      </c>
      <c r="B11" s="115" t="s">
        <v>97</v>
      </c>
      <c r="C11" s="135">
        <v>0</v>
      </c>
      <c r="D11" s="135">
        <v>0</v>
      </c>
      <c r="E11" s="135">
        <v>0</v>
      </c>
    </row>
    <row r="12" spans="1:9" ht="15.75" x14ac:dyDescent="0.25">
      <c r="A12" s="111" t="s">
        <v>26</v>
      </c>
      <c r="B12" s="117" t="s">
        <v>98</v>
      </c>
      <c r="C12" s="134">
        <v>0</v>
      </c>
      <c r="D12" s="134">
        <v>0</v>
      </c>
      <c r="E12" s="134">
        <v>0</v>
      </c>
    </row>
    <row r="13" spans="1:9" ht="15.75" x14ac:dyDescent="0.25">
      <c r="A13" s="111" t="s">
        <v>27</v>
      </c>
      <c r="B13" s="115" t="s">
        <v>99</v>
      </c>
      <c r="C13" s="135">
        <v>0</v>
      </c>
      <c r="D13" s="135">
        <v>0</v>
      </c>
      <c r="E13" s="135">
        <v>0</v>
      </c>
      <c r="G13" s="4"/>
      <c r="H13" s="5" t="s">
        <v>0</v>
      </c>
      <c r="I13" s="6"/>
    </row>
    <row r="14" spans="1:9" ht="15.75" x14ac:dyDescent="0.25">
      <c r="A14" s="111"/>
      <c r="B14" s="117"/>
      <c r="C14" s="136"/>
      <c r="D14" s="136"/>
      <c r="E14" s="137"/>
    </row>
    <row r="15" spans="1:9" ht="16.5" thickBot="1" x14ac:dyDescent="0.3">
      <c r="A15" s="111"/>
      <c r="B15" s="106" t="s">
        <v>175</v>
      </c>
      <c r="C15" s="138">
        <f>SUM(C8:C14)</f>
        <v>0</v>
      </c>
      <c r="D15" s="138">
        <f>SUM(D8:D14)</f>
        <v>0</v>
      </c>
      <c r="E15" s="138">
        <f>SUM(E8:E14)</f>
        <v>0</v>
      </c>
    </row>
    <row r="16" spans="1:9" ht="13.5" thickTop="1" x14ac:dyDescent="0.2">
      <c r="A16" s="29"/>
      <c r="B16" s="29"/>
      <c r="C16" s="20"/>
      <c r="D16" s="20"/>
      <c r="E16" s="56"/>
      <c r="G16" s="2"/>
      <c r="H16" s="1">
        <v>87500</v>
      </c>
      <c r="I16" s="8"/>
    </row>
    <row r="17" spans="1:9" ht="15" x14ac:dyDescent="0.2">
      <c r="A17" s="29"/>
      <c r="B17" s="51"/>
      <c r="C17" s="20"/>
      <c r="D17" s="20"/>
      <c r="E17" s="56"/>
      <c r="G17" s="2">
        <f>D8</f>
        <v>0</v>
      </c>
      <c r="H17" s="1">
        <f>IF(D8&gt;H16,H16,D8)</f>
        <v>0</v>
      </c>
      <c r="I17" s="8">
        <f>H17*7.65%</f>
        <v>0</v>
      </c>
    </row>
    <row r="18" spans="1:9" ht="15.75" x14ac:dyDescent="0.25">
      <c r="A18" s="184" t="s">
        <v>129</v>
      </c>
      <c r="B18" s="184"/>
      <c r="C18" s="184"/>
      <c r="D18" s="184"/>
      <c r="E18" s="184"/>
      <c r="G18" s="2"/>
      <c r="H18" s="1">
        <f>IF(D8&gt;H16,D8-H16,IF(D8&lt;H16+0.01,0))</f>
        <v>0</v>
      </c>
      <c r="I18" s="8">
        <f>H18*2.9%</f>
        <v>0</v>
      </c>
    </row>
    <row r="19" spans="1:9" ht="15.75" x14ac:dyDescent="0.25">
      <c r="A19" s="109"/>
      <c r="B19" s="109"/>
      <c r="C19" s="109"/>
      <c r="D19" s="109"/>
      <c r="E19" s="109"/>
      <c r="G19" s="2"/>
      <c r="H19" s="1"/>
      <c r="I19" s="8"/>
    </row>
    <row r="20" spans="1:9" ht="15" x14ac:dyDescent="0.25">
      <c r="A20" s="29"/>
      <c r="B20" s="30"/>
      <c r="C20" s="104">
        <f>C6</f>
        <v>2018</v>
      </c>
      <c r="D20" s="104" t="str">
        <f>D6</f>
        <v>20____</v>
      </c>
      <c r="E20" s="104" t="str">
        <f>E6</f>
        <v>20____</v>
      </c>
      <c r="G20" s="9"/>
      <c r="H20" s="10"/>
      <c r="I20" s="11">
        <f>I17+I18</f>
        <v>0</v>
      </c>
    </row>
    <row r="21" spans="1:9" ht="15" x14ac:dyDescent="0.2">
      <c r="A21" s="31" t="s">
        <v>1</v>
      </c>
      <c r="B21" s="31" t="s">
        <v>84</v>
      </c>
      <c r="C21" s="12"/>
      <c r="D21" s="12"/>
      <c r="E21" s="40"/>
    </row>
    <row r="22" spans="1:9" ht="15.75" x14ac:dyDescent="0.25">
      <c r="A22" s="111" t="s">
        <v>30</v>
      </c>
      <c r="B22" s="117" t="s">
        <v>154</v>
      </c>
      <c r="C22" s="118">
        <v>0</v>
      </c>
      <c r="D22" s="118">
        <v>0</v>
      </c>
      <c r="E22" s="118">
        <v>0</v>
      </c>
    </row>
    <row r="23" spans="1:9" ht="15.75" x14ac:dyDescent="0.25">
      <c r="A23" s="111" t="s">
        <v>58</v>
      </c>
      <c r="B23" s="115" t="s">
        <v>155</v>
      </c>
      <c r="C23" s="116">
        <v>0</v>
      </c>
      <c r="D23" s="116">
        <v>0</v>
      </c>
      <c r="E23" s="116">
        <v>0</v>
      </c>
      <c r="G23" s="2"/>
      <c r="H23" s="1"/>
      <c r="I23" s="8"/>
    </row>
    <row r="24" spans="1:9" ht="15.75" x14ac:dyDescent="0.25">
      <c r="A24" s="111" t="s">
        <v>59</v>
      </c>
      <c r="B24" s="117" t="s">
        <v>102</v>
      </c>
      <c r="C24" s="118">
        <v>0</v>
      </c>
      <c r="D24" s="118">
        <v>0</v>
      </c>
      <c r="E24" s="118">
        <v>0</v>
      </c>
      <c r="G24" s="2"/>
      <c r="H24" s="1"/>
      <c r="I24" s="8"/>
    </row>
    <row r="25" spans="1:9" ht="15.75" x14ac:dyDescent="0.25">
      <c r="A25" s="111" t="s">
        <v>60</v>
      </c>
      <c r="B25" s="115" t="s">
        <v>103</v>
      </c>
      <c r="C25" s="116">
        <v>0</v>
      </c>
      <c r="D25" s="116">
        <v>0</v>
      </c>
      <c r="E25" s="116">
        <v>0</v>
      </c>
      <c r="G25" s="2"/>
      <c r="H25" s="1"/>
      <c r="I25" s="8"/>
    </row>
    <row r="26" spans="1:9" ht="15.75" x14ac:dyDescent="0.25">
      <c r="A26" s="111" t="s">
        <v>61</v>
      </c>
      <c r="B26" s="117" t="s">
        <v>104</v>
      </c>
      <c r="C26" s="118">
        <v>0</v>
      </c>
      <c r="D26" s="118">
        <v>0</v>
      </c>
      <c r="E26" s="118">
        <v>0</v>
      </c>
      <c r="G26" s="2"/>
      <c r="H26" s="1"/>
      <c r="I26" s="8"/>
    </row>
    <row r="27" spans="1:9" ht="15.75" x14ac:dyDescent="0.25">
      <c r="A27" s="111" t="s">
        <v>62</v>
      </c>
      <c r="B27" s="115" t="s">
        <v>105</v>
      </c>
      <c r="C27" s="116">
        <v>0</v>
      </c>
      <c r="D27" s="116">
        <v>0</v>
      </c>
      <c r="E27" s="116">
        <v>0</v>
      </c>
      <c r="G27" s="2"/>
      <c r="H27" s="1"/>
      <c r="I27" s="8"/>
    </row>
    <row r="28" spans="1:9" ht="15.75" x14ac:dyDescent="0.25">
      <c r="A28" s="111" t="s">
        <v>63</v>
      </c>
      <c r="B28" s="117" t="s">
        <v>106</v>
      </c>
      <c r="C28" s="118">
        <v>0</v>
      </c>
      <c r="D28" s="118">
        <v>0</v>
      </c>
      <c r="E28" s="118">
        <v>0</v>
      </c>
      <c r="G28" s="2"/>
      <c r="H28" s="1"/>
      <c r="I28" s="8"/>
    </row>
    <row r="29" spans="1:9" ht="15.75" x14ac:dyDescent="0.25">
      <c r="A29" s="111" t="s">
        <v>64</v>
      </c>
      <c r="B29" s="115" t="s">
        <v>107</v>
      </c>
      <c r="C29" s="116">
        <v>0</v>
      </c>
      <c r="D29" s="116">
        <v>0</v>
      </c>
      <c r="E29" s="116">
        <v>0</v>
      </c>
      <c r="G29" s="2"/>
      <c r="H29" s="1"/>
      <c r="I29" s="8"/>
    </row>
    <row r="30" spans="1:9" s="21" customFormat="1" ht="15.75" x14ac:dyDescent="0.25">
      <c r="A30" s="111" t="s">
        <v>31</v>
      </c>
      <c r="B30" s="117" t="s">
        <v>108</v>
      </c>
      <c r="C30" s="118">
        <v>0</v>
      </c>
      <c r="D30" s="118">
        <v>0</v>
      </c>
      <c r="E30" s="118">
        <v>0</v>
      </c>
      <c r="G30" s="22"/>
      <c r="H30" s="23"/>
      <c r="I30" s="24"/>
    </row>
    <row r="31" spans="1:9" ht="15.75" x14ac:dyDescent="0.25">
      <c r="A31" s="111" t="s">
        <v>32</v>
      </c>
      <c r="B31" s="115" t="s">
        <v>109</v>
      </c>
      <c r="C31" s="116">
        <v>0</v>
      </c>
      <c r="D31" s="116">
        <v>0</v>
      </c>
      <c r="E31" s="116">
        <v>0</v>
      </c>
      <c r="G31" s="2"/>
      <c r="H31" s="1"/>
      <c r="I31" s="8"/>
    </row>
    <row r="32" spans="1:9" ht="15.75" x14ac:dyDescent="0.25">
      <c r="A32" s="111" t="s">
        <v>65</v>
      </c>
      <c r="B32" s="117" t="s">
        <v>100</v>
      </c>
      <c r="C32" s="118">
        <v>0</v>
      </c>
      <c r="D32" s="118">
        <v>0</v>
      </c>
      <c r="E32" s="118">
        <v>0</v>
      </c>
      <c r="G32" s="2"/>
      <c r="H32" s="1"/>
      <c r="I32" s="8"/>
    </row>
    <row r="33" spans="1:9" ht="15.75" x14ac:dyDescent="0.25">
      <c r="A33" s="111" t="s">
        <v>66</v>
      </c>
      <c r="B33" s="115" t="s">
        <v>101</v>
      </c>
      <c r="C33" s="116">
        <v>0</v>
      </c>
      <c r="D33" s="116">
        <v>0</v>
      </c>
      <c r="E33" s="116">
        <v>0</v>
      </c>
      <c r="G33" s="2"/>
      <c r="H33" s="1"/>
      <c r="I33" s="8"/>
    </row>
    <row r="34" spans="1:9" ht="15.75" x14ac:dyDescent="0.25">
      <c r="A34" s="111" t="s">
        <v>28</v>
      </c>
      <c r="B34" s="117" t="s">
        <v>110</v>
      </c>
      <c r="C34" s="118">
        <v>0</v>
      </c>
      <c r="D34" s="118">
        <v>0</v>
      </c>
      <c r="E34" s="118">
        <v>0</v>
      </c>
      <c r="G34" s="1"/>
      <c r="H34" s="18"/>
      <c r="I34" s="1"/>
    </row>
    <row r="35" spans="1:9" ht="15.75" x14ac:dyDescent="0.25">
      <c r="A35" s="111" t="s">
        <v>29</v>
      </c>
      <c r="B35" s="115" t="s">
        <v>111</v>
      </c>
      <c r="C35" s="116">
        <v>0</v>
      </c>
      <c r="D35" s="116">
        <v>0</v>
      </c>
      <c r="E35" s="116">
        <v>0</v>
      </c>
      <c r="G35" s="1"/>
      <c r="H35" s="18"/>
      <c r="I35" s="1"/>
    </row>
    <row r="36" spans="1:9" ht="15.75" x14ac:dyDescent="0.25">
      <c r="A36" s="111"/>
      <c r="B36" s="117"/>
      <c r="C36" s="130"/>
      <c r="D36" s="130"/>
      <c r="E36" s="131"/>
      <c r="G36" s="9"/>
      <c r="H36" s="10"/>
      <c r="I36" s="11" t="e">
        <f>#REF!+#REF!</f>
        <v>#REF!</v>
      </c>
    </row>
    <row r="37" spans="1:9" ht="16.5" thickBot="1" x14ac:dyDescent="0.3">
      <c r="A37" s="111"/>
      <c r="B37" s="106" t="s">
        <v>176</v>
      </c>
      <c r="C37" s="121">
        <f>SUM(C22:C36)</f>
        <v>0</v>
      </c>
      <c r="D37" s="121">
        <f>SUM(D22:D36)</f>
        <v>0</v>
      </c>
      <c r="E37" s="121">
        <f>SUM(E22:E36)</f>
        <v>0</v>
      </c>
    </row>
    <row r="38" spans="1:9" ht="13.5" thickTop="1" x14ac:dyDescent="0.2">
      <c r="A38" s="29"/>
      <c r="B38" s="38"/>
      <c r="C38" s="12"/>
      <c r="D38" s="12"/>
      <c r="E38" s="12"/>
    </row>
    <row r="39" spans="1:9" x14ac:dyDescent="0.2">
      <c r="A39" s="29"/>
      <c r="B39" s="29"/>
      <c r="C39" s="44"/>
      <c r="D39" s="44"/>
      <c r="E39" s="43"/>
    </row>
    <row r="40" spans="1:9" ht="15" x14ac:dyDescent="0.25">
      <c r="A40" s="122" t="s">
        <v>72</v>
      </c>
      <c r="B40" s="123"/>
      <c r="C40" s="123"/>
      <c r="D40" s="102"/>
      <c r="E40" s="102"/>
    </row>
    <row r="41" spans="1:9" ht="15" x14ac:dyDescent="0.25">
      <c r="A41" s="124" t="s">
        <v>225</v>
      </c>
      <c r="B41" s="123"/>
      <c r="C41" s="123"/>
      <c r="D41" s="102"/>
      <c r="E41" s="102"/>
    </row>
    <row r="42" spans="1:9" s="15" customFormat="1" ht="15" x14ac:dyDescent="0.25">
      <c r="A42" s="122" t="s">
        <v>83</v>
      </c>
      <c r="B42" s="123"/>
      <c r="C42" s="123"/>
      <c r="D42" s="102"/>
      <c r="E42" s="102"/>
    </row>
    <row r="43" spans="1:9" ht="15" x14ac:dyDescent="0.25">
      <c r="A43" s="122" t="s">
        <v>196</v>
      </c>
      <c r="B43" s="125"/>
      <c r="C43" s="125"/>
      <c r="D43" s="102"/>
      <c r="E43" s="102"/>
    </row>
    <row r="44" spans="1:9" ht="15" x14ac:dyDescent="0.25">
      <c r="A44" s="126" t="s">
        <v>222</v>
      </c>
      <c r="B44" s="123"/>
      <c r="C44" s="123"/>
      <c r="D44" s="102"/>
      <c r="E44" s="102"/>
    </row>
    <row r="45" spans="1:9" x14ac:dyDescent="0.2">
      <c r="A45" s="39"/>
      <c r="B45" s="39"/>
      <c r="C45" s="40"/>
      <c r="D45" s="40"/>
      <c r="E45" s="40"/>
    </row>
    <row r="46" spans="1:9" x14ac:dyDescent="0.2">
      <c r="A46" s="39"/>
      <c r="B46" s="39"/>
      <c r="C46" s="40"/>
      <c r="D46" s="40"/>
      <c r="E46" s="40"/>
    </row>
    <row r="47" spans="1:9" x14ac:dyDescent="0.2">
      <c r="A47" s="39"/>
      <c r="B47" s="39"/>
      <c r="C47" s="40"/>
      <c r="D47" s="40"/>
      <c r="E47" s="40"/>
    </row>
    <row r="48" spans="1:9" x14ac:dyDescent="0.2">
      <c r="A48" s="39"/>
      <c r="B48" s="39"/>
      <c r="C48" s="40"/>
      <c r="D48" s="40"/>
      <c r="E48" s="40"/>
    </row>
    <row r="49" spans="1:5" x14ac:dyDescent="0.2">
      <c r="A49" s="39"/>
      <c r="B49" s="39"/>
      <c r="C49" s="40"/>
      <c r="D49" s="40"/>
      <c r="E49" s="40"/>
    </row>
    <row r="50" spans="1:5" x14ac:dyDescent="0.2">
      <c r="A50" s="39"/>
      <c r="B50" s="39"/>
      <c r="C50" s="40"/>
      <c r="D50" s="40"/>
      <c r="E50" s="40"/>
    </row>
    <row r="51" spans="1:5" x14ac:dyDescent="0.2">
      <c r="A51" s="39"/>
      <c r="B51" s="39"/>
      <c r="C51" s="40"/>
      <c r="D51" s="40"/>
      <c r="E51" s="40"/>
    </row>
    <row r="52" spans="1:5" x14ac:dyDescent="0.2">
      <c r="E52" s="13"/>
    </row>
    <row r="68" spans="3:3" x14ac:dyDescent="0.2">
      <c r="C68" s="40"/>
    </row>
  </sheetData>
  <sheetProtection algorithmName="SHA-512" hashValue="vhcQo9goCkOMBjWgLGJNUS8l5mSl/H7JyIhJq58iVl9leqCfw3Q+vBXK96ZRqYNu+rub6W7BeA4jtlvWYfO+Og==" saltValue="k1eRrIUeZFfiZpjuMHfVKw==" spinCount="100000" sheet="1" objects="1" scenarios="1" formatColumns="0" selectLockedCells="1"/>
  <mergeCells count="2">
    <mergeCell ref="A1:E1"/>
    <mergeCell ref="A18:E18"/>
  </mergeCells>
  <phoneticPr fontId="0" type="noConversion"/>
  <printOptions horizontalCentered="1" gridLines="1"/>
  <pageMargins left="0" right="0" top="0.25" bottom="0.25" header="0.5" footer="0.5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50"/>
  <sheetViews>
    <sheetView zoomScaleNormal="100" workbookViewId="0">
      <selection activeCell="B4" sqref="B4"/>
    </sheetView>
  </sheetViews>
  <sheetFormatPr defaultRowHeight="12.75" x14ac:dyDescent="0.2"/>
  <cols>
    <col min="1" max="1" width="8.7109375" bestFit="1" customWidth="1"/>
    <col min="2" max="2" width="50.7109375" customWidth="1"/>
    <col min="3" max="5" width="14.7109375" style="3" customWidth="1"/>
    <col min="6" max="6" width="9.85546875" customWidth="1"/>
    <col min="7" max="8" width="9.42578125" hidden="1" customWidth="1"/>
    <col min="9" max="9" width="1.42578125" hidden="1" customWidth="1"/>
  </cols>
  <sheetData>
    <row r="1" spans="1:9" ht="15.75" x14ac:dyDescent="0.25">
      <c r="A1" s="184" t="s">
        <v>128</v>
      </c>
      <c r="B1" s="184"/>
      <c r="C1" s="184"/>
      <c r="D1" s="184"/>
      <c r="E1" s="184"/>
    </row>
    <row r="2" spans="1:9" ht="15.75" x14ac:dyDescent="0.25">
      <c r="A2" s="109"/>
      <c r="B2" s="109"/>
      <c r="C2" s="109"/>
      <c r="D2" s="109"/>
      <c r="E2" s="109"/>
    </row>
    <row r="3" spans="1:9" ht="15.75" x14ac:dyDescent="0.25">
      <c r="A3" s="174"/>
      <c r="B3" s="114" t="s">
        <v>221</v>
      </c>
      <c r="C3" s="174"/>
      <c r="D3" s="174"/>
      <c r="E3" s="174"/>
    </row>
    <row r="4" spans="1:9" ht="15.75" x14ac:dyDescent="0.25">
      <c r="A4" s="109" t="str">
        <f>'RMA 1120 S Worksheet'!A5</f>
        <v>Name:</v>
      </c>
      <c r="B4" s="105"/>
      <c r="C4" s="109"/>
      <c r="D4" s="109"/>
      <c r="E4" s="109"/>
    </row>
    <row r="5" spans="1:9" ht="15.75" x14ac:dyDescent="0.25">
      <c r="A5" s="109"/>
      <c r="B5" s="107"/>
      <c r="C5" s="109"/>
      <c r="D5" s="109"/>
      <c r="E5" s="109"/>
    </row>
    <row r="6" spans="1:9" ht="15" x14ac:dyDescent="0.25">
      <c r="A6" s="29"/>
      <c r="B6" s="30"/>
      <c r="C6" s="104">
        <f>'RMA 1120 S Worksheet'!C7</f>
        <v>2018</v>
      </c>
      <c r="D6" s="104" t="str">
        <f>'RMA 1120 S Worksheet'!D7</f>
        <v>20____</v>
      </c>
      <c r="E6" s="104" t="str">
        <f>'RMA 1120 S Worksheet'!E7</f>
        <v>20____</v>
      </c>
    </row>
    <row r="7" spans="1:9" ht="15" x14ac:dyDescent="0.2">
      <c r="A7" s="31" t="s">
        <v>1</v>
      </c>
      <c r="B7" s="31" t="s">
        <v>84</v>
      </c>
      <c r="C7" s="12"/>
      <c r="D7" s="12"/>
      <c r="E7" s="40"/>
      <c r="G7" s="2"/>
      <c r="H7" s="7">
        <v>87500</v>
      </c>
      <c r="I7" s="8"/>
    </row>
    <row r="8" spans="1:9" ht="15.75" x14ac:dyDescent="0.25">
      <c r="A8" s="111" t="s">
        <v>33</v>
      </c>
      <c r="B8" s="139" t="s">
        <v>116</v>
      </c>
      <c r="C8" s="116">
        <v>0</v>
      </c>
      <c r="D8" s="116">
        <v>0</v>
      </c>
      <c r="E8" s="116">
        <v>0</v>
      </c>
      <c r="G8" s="2" t="e">
        <f>#REF!</f>
        <v>#REF!</v>
      </c>
      <c r="H8" s="1" t="e">
        <f>IF(#REF!&gt;H7,H7,#REF!)</f>
        <v>#REF!</v>
      </c>
      <c r="I8" s="8" t="e">
        <f>H8*7.65%</f>
        <v>#REF!</v>
      </c>
    </row>
    <row r="9" spans="1:9" ht="15.75" x14ac:dyDescent="0.25">
      <c r="A9" s="111" t="s">
        <v>34</v>
      </c>
      <c r="B9" s="117" t="s">
        <v>117</v>
      </c>
      <c r="C9" s="118">
        <v>0</v>
      </c>
      <c r="D9" s="118">
        <v>0</v>
      </c>
      <c r="E9" s="118">
        <v>0</v>
      </c>
      <c r="G9" s="2"/>
      <c r="H9" s="1" t="e">
        <f>IF(#REF!&gt;H7,#REF!-H7,IF(#REF!&lt;H7+0.01,0))</f>
        <v>#REF!</v>
      </c>
      <c r="I9" s="8" t="e">
        <f>H9*2.9%</f>
        <v>#REF!</v>
      </c>
    </row>
    <row r="10" spans="1:9" ht="15.75" x14ac:dyDescent="0.25">
      <c r="A10" s="111" t="s">
        <v>35</v>
      </c>
      <c r="B10" s="139" t="s">
        <v>177</v>
      </c>
      <c r="C10" s="116">
        <v>0</v>
      </c>
      <c r="D10" s="116">
        <v>0</v>
      </c>
      <c r="E10" s="116">
        <v>0</v>
      </c>
      <c r="G10" s="9"/>
      <c r="H10" s="10"/>
      <c r="I10" s="11" t="e">
        <f>I8+I9</f>
        <v>#REF!</v>
      </c>
    </row>
    <row r="11" spans="1:9" ht="15.75" x14ac:dyDescent="0.25">
      <c r="A11" s="111" t="s">
        <v>36</v>
      </c>
      <c r="B11" s="117" t="s">
        <v>178</v>
      </c>
      <c r="C11" s="118">
        <v>0</v>
      </c>
      <c r="D11" s="118">
        <v>0</v>
      </c>
      <c r="E11" s="118">
        <v>0</v>
      </c>
    </row>
    <row r="12" spans="1:9" ht="15.75" x14ac:dyDescent="0.25">
      <c r="A12" s="111" t="s">
        <v>37</v>
      </c>
      <c r="B12" s="139" t="s">
        <v>114</v>
      </c>
      <c r="C12" s="116">
        <v>0</v>
      </c>
      <c r="D12" s="116">
        <v>0</v>
      </c>
      <c r="E12" s="116">
        <v>0</v>
      </c>
      <c r="G12" s="2"/>
      <c r="H12" s="1"/>
      <c r="I12" s="8"/>
    </row>
    <row r="13" spans="1:9" ht="15.75" x14ac:dyDescent="0.25">
      <c r="A13" s="111" t="s">
        <v>38</v>
      </c>
      <c r="B13" s="117" t="s">
        <v>115</v>
      </c>
      <c r="C13" s="118">
        <v>0</v>
      </c>
      <c r="D13" s="118">
        <v>0</v>
      </c>
      <c r="E13" s="118">
        <v>0</v>
      </c>
      <c r="G13" s="2"/>
      <c r="H13" s="1"/>
      <c r="I13" s="8"/>
    </row>
    <row r="14" spans="1:9" ht="15.75" x14ac:dyDescent="0.25">
      <c r="A14" s="111"/>
      <c r="B14" s="117"/>
      <c r="C14" s="130"/>
      <c r="D14" s="130"/>
      <c r="E14" s="131"/>
    </row>
    <row r="15" spans="1:9" ht="16.5" thickBot="1" x14ac:dyDescent="0.3">
      <c r="A15" s="111"/>
      <c r="B15" s="106" t="s">
        <v>126</v>
      </c>
      <c r="C15" s="121">
        <f>SUM(C8:C14)</f>
        <v>0</v>
      </c>
      <c r="D15" s="121">
        <f>SUM(D8:D14)</f>
        <v>0</v>
      </c>
      <c r="E15" s="121">
        <f>SUM(E8:E14)</f>
        <v>0</v>
      </c>
      <c r="G15" s="4"/>
      <c r="H15" s="5" t="s">
        <v>0</v>
      </c>
      <c r="I15" s="6"/>
    </row>
    <row r="16" spans="1:9" ht="16.5" thickTop="1" x14ac:dyDescent="0.25">
      <c r="A16" s="106"/>
      <c r="B16" s="117"/>
      <c r="C16" s="130"/>
      <c r="D16" s="130"/>
      <c r="E16" s="131"/>
      <c r="G16" s="1"/>
      <c r="H16" s="18"/>
      <c r="I16" s="1"/>
    </row>
    <row r="17" spans="1:9" ht="15" x14ac:dyDescent="0.2">
      <c r="A17" s="58"/>
      <c r="B17" s="51"/>
      <c r="C17" s="20"/>
      <c r="D17" s="20"/>
      <c r="E17" s="56"/>
      <c r="G17" s="1"/>
      <c r="H17" s="18"/>
      <c r="I17" s="1"/>
    </row>
    <row r="18" spans="1:9" ht="15.75" x14ac:dyDescent="0.25">
      <c r="A18" s="184" t="s">
        <v>128</v>
      </c>
      <c r="B18" s="184"/>
      <c r="C18" s="184"/>
      <c r="D18" s="184"/>
      <c r="E18" s="184"/>
    </row>
    <row r="19" spans="1:9" ht="15.75" x14ac:dyDescent="0.25">
      <c r="A19" s="109"/>
      <c r="B19" s="109"/>
      <c r="C19" s="109"/>
      <c r="D19" s="109"/>
      <c r="E19" s="109"/>
    </row>
    <row r="20" spans="1:9" ht="15" x14ac:dyDescent="0.25">
      <c r="A20" s="29"/>
      <c r="B20" s="30"/>
      <c r="C20" s="104">
        <f>'RMA 1120 S Worksheet'!C7</f>
        <v>2018</v>
      </c>
      <c r="D20" s="104" t="str">
        <f>+'RMA 1120 S Worksheet'!D7</f>
        <v>20____</v>
      </c>
      <c r="E20" s="104" t="str">
        <f>+'RMA 1120 S Worksheet'!E7</f>
        <v>20____</v>
      </c>
    </row>
    <row r="21" spans="1:9" ht="15" x14ac:dyDescent="0.2">
      <c r="A21" s="31" t="s">
        <v>1</v>
      </c>
      <c r="B21" s="31" t="s">
        <v>84</v>
      </c>
      <c r="C21" s="12"/>
      <c r="D21" s="12"/>
      <c r="E21" s="40"/>
      <c r="G21" s="2"/>
      <c r="H21" s="1">
        <v>87500</v>
      </c>
      <c r="I21" s="8"/>
    </row>
    <row r="22" spans="1:9" ht="15.75" x14ac:dyDescent="0.25">
      <c r="A22" s="111" t="s">
        <v>39</v>
      </c>
      <c r="B22" s="139" t="s">
        <v>112</v>
      </c>
      <c r="C22" s="116">
        <v>0</v>
      </c>
      <c r="D22" s="116">
        <v>0</v>
      </c>
      <c r="E22" s="116">
        <v>0</v>
      </c>
      <c r="G22" s="2">
        <f>D8</f>
        <v>0</v>
      </c>
      <c r="H22" s="1">
        <f>IF(D8&gt;H21,H21,D8)</f>
        <v>0</v>
      </c>
      <c r="I22" s="8">
        <f>H22*7.65%</f>
        <v>0</v>
      </c>
    </row>
    <row r="23" spans="1:9" ht="15.75" x14ac:dyDescent="0.25">
      <c r="A23" s="111" t="s">
        <v>40</v>
      </c>
      <c r="B23" s="117" t="s">
        <v>113</v>
      </c>
      <c r="C23" s="118">
        <v>0</v>
      </c>
      <c r="D23" s="118">
        <v>0</v>
      </c>
      <c r="E23" s="118">
        <v>0</v>
      </c>
      <c r="G23" s="2"/>
      <c r="H23" s="1">
        <f>IF(D8&gt;H21,D8-H21,IF(D8&lt;H21+0.01,0))</f>
        <v>0</v>
      </c>
      <c r="I23" s="8">
        <f>H23*2.9%</f>
        <v>0</v>
      </c>
    </row>
    <row r="24" spans="1:9" ht="15.75" x14ac:dyDescent="0.25">
      <c r="A24" s="111" t="s">
        <v>41</v>
      </c>
      <c r="B24" s="139" t="s">
        <v>118</v>
      </c>
      <c r="C24" s="116">
        <v>0</v>
      </c>
      <c r="D24" s="116">
        <v>0</v>
      </c>
      <c r="E24" s="116">
        <v>0</v>
      </c>
      <c r="G24" s="9"/>
      <c r="H24" s="10"/>
      <c r="I24" s="11">
        <f>I22+I23</f>
        <v>0</v>
      </c>
    </row>
    <row r="25" spans="1:9" ht="15.75" x14ac:dyDescent="0.25">
      <c r="A25" s="111" t="s">
        <v>42</v>
      </c>
      <c r="B25" s="117" t="s">
        <v>119</v>
      </c>
      <c r="C25" s="118">
        <v>0</v>
      </c>
      <c r="D25" s="118">
        <v>0</v>
      </c>
      <c r="E25" s="118">
        <v>0</v>
      </c>
    </row>
    <row r="26" spans="1:9" ht="15.75" x14ac:dyDescent="0.25">
      <c r="A26" s="111" t="s">
        <v>43</v>
      </c>
      <c r="B26" s="139" t="s">
        <v>112</v>
      </c>
      <c r="C26" s="116">
        <v>0</v>
      </c>
      <c r="D26" s="116">
        <v>0</v>
      </c>
      <c r="E26" s="116">
        <v>0</v>
      </c>
    </row>
    <row r="27" spans="1:9" ht="15.75" x14ac:dyDescent="0.25">
      <c r="A27" s="111" t="s">
        <v>44</v>
      </c>
      <c r="B27" s="117" t="s">
        <v>113</v>
      </c>
      <c r="C27" s="118">
        <v>0</v>
      </c>
      <c r="D27" s="118">
        <v>0</v>
      </c>
      <c r="E27" s="118">
        <v>0</v>
      </c>
      <c r="G27" s="2"/>
      <c r="H27" s="1"/>
      <c r="I27" s="8"/>
    </row>
    <row r="28" spans="1:9" ht="15.75" x14ac:dyDescent="0.25">
      <c r="A28" s="111" t="s">
        <v>45</v>
      </c>
      <c r="B28" s="139" t="s">
        <v>120</v>
      </c>
      <c r="C28" s="116">
        <v>0</v>
      </c>
      <c r="D28" s="116">
        <v>0</v>
      </c>
      <c r="E28" s="116">
        <v>0</v>
      </c>
      <c r="G28" s="2"/>
      <c r="H28" s="1"/>
      <c r="I28" s="8"/>
    </row>
    <row r="29" spans="1:9" ht="15.75" x14ac:dyDescent="0.25">
      <c r="A29" s="111" t="s">
        <v>46</v>
      </c>
      <c r="B29" s="117" t="s">
        <v>121</v>
      </c>
      <c r="C29" s="118">
        <v>0</v>
      </c>
      <c r="D29" s="118">
        <v>0</v>
      </c>
      <c r="E29" s="118">
        <v>0</v>
      </c>
      <c r="G29" s="2"/>
      <c r="H29" s="1"/>
      <c r="I29" s="8"/>
    </row>
    <row r="30" spans="1:9" ht="15.75" x14ac:dyDescent="0.25">
      <c r="A30" s="111" t="s">
        <v>47</v>
      </c>
      <c r="B30" s="139" t="s">
        <v>124</v>
      </c>
      <c r="C30" s="116">
        <v>0</v>
      </c>
      <c r="D30" s="116">
        <v>0</v>
      </c>
      <c r="E30" s="116">
        <v>0</v>
      </c>
      <c r="G30" s="2"/>
      <c r="H30" s="1"/>
      <c r="I30" s="8"/>
    </row>
    <row r="31" spans="1:9" ht="15.75" x14ac:dyDescent="0.25">
      <c r="A31" s="111" t="s">
        <v>48</v>
      </c>
      <c r="B31" s="117" t="s">
        <v>125</v>
      </c>
      <c r="C31" s="118">
        <v>0</v>
      </c>
      <c r="D31" s="118">
        <v>0</v>
      </c>
      <c r="E31" s="118">
        <v>0</v>
      </c>
      <c r="G31" s="2"/>
      <c r="H31" s="1"/>
      <c r="I31" s="8"/>
    </row>
    <row r="32" spans="1:9" ht="15.75" x14ac:dyDescent="0.25">
      <c r="A32" s="111" t="s">
        <v>49</v>
      </c>
      <c r="B32" s="117" t="s">
        <v>122</v>
      </c>
      <c r="C32" s="118">
        <v>0</v>
      </c>
      <c r="D32" s="118">
        <v>0</v>
      </c>
      <c r="E32" s="118">
        <v>0</v>
      </c>
      <c r="G32" s="2"/>
      <c r="H32" s="1"/>
      <c r="I32" s="8"/>
    </row>
    <row r="33" spans="1:9" ht="15.75" x14ac:dyDescent="0.25">
      <c r="A33" s="111" t="s">
        <v>50</v>
      </c>
      <c r="B33" s="139" t="s">
        <v>123</v>
      </c>
      <c r="C33" s="140">
        <v>0</v>
      </c>
      <c r="D33" s="140">
        <v>0</v>
      </c>
      <c r="E33" s="140">
        <v>0</v>
      </c>
      <c r="G33" s="2"/>
      <c r="H33" s="1"/>
      <c r="I33" s="8"/>
    </row>
    <row r="34" spans="1:9" ht="15.75" x14ac:dyDescent="0.25">
      <c r="A34" s="111"/>
      <c r="B34" s="117"/>
      <c r="C34" s="141"/>
      <c r="D34" s="141"/>
      <c r="E34" s="141"/>
      <c r="G34" s="2"/>
      <c r="H34" s="1"/>
      <c r="I34" s="8"/>
    </row>
    <row r="35" spans="1:9" ht="16.5" thickBot="1" x14ac:dyDescent="0.3">
      <c r="A35" s="111"/>
      <c r="B35" s="106" t="s">
        <v>127</v>
      </c>
      <c r="C35" s="121">
        <f>SUM(C22:C34)</f>
        <v>0</v>
      </c>
      <c r="D35" s="121">
        <f>SUM(D22:D34)</f>
        <v>0</v>
      </c>
      <c r="E35" s="121">
        <f>SUM(E22:E34)</f>
        <v>0</v>
      </c>
      <c r="G35" s="2"/>
      <c r="H35" s="1"/>
      <c r="I35" s="8"/>
    </row>
    <row r="36" spans="1:9" ht="13.5" thickTop="1" x14ac:dyDescent="0.2">
      <c r="A36" s="29"/>
      <c r="B36" s="38"/>
      <c r="C36" s="12"/>
      <c r="D36" s="12"/>
      <c r="E36" s="12"/>
      <c r="G36" s="2"/>
      <c r="H36" s="1"/>
      <c r="I36" s="8"/>
    </row>
    <row r="37" spans="1:9" x14ac:dyDescent="0.2">
      <c r="A37" s="29"/>
      <c r="B37" s="29"/>
      <c r="C37" s="44"/>
      <c r="D37" s="44"/>
      <c r="E37" s="43"/>
      <c r="G37" s="9"/>
      <c r="H37" s="10"/>
      <c r="I37" s="11" t="e">
        <f>#REF!+#REF!</f>
        <v>#REF!</v>
      </c>
    </row>
    <row r="38" spans="1:9" ht="15" x14ac:dyDescent="0.25">
      <c r="A38" s="122" t="s">
        <v>72</v>
      </c>
      <c r="B38" s="123"/>
      <c r="C38" s="123"/>
      <c r="D38" s="102"/>
      <c r="E38" s="102"/>
    </row>
    <row r="39" spans="1:9" ht="15" x14ac:dyDescent="0.25">
      <c r="A39" s="124" t="s">
        <v>225</v>
      </c>
      <c r="B39" s="123"/>
      <c r="C39" s="123"/>
      <c r="D39" s="102"/>
      <c r="E39" s="102"/>
    </row>
    <row r="40" spans="1:9" ht="15" x14ac:dyDescent="0.25">
      <c r="A40" s="122" t="s">
        <v>83</v>
      </c>
      <c r="B40" s="123"/>
      <c r="C40" s="123"/>
      <c r="D40" s="102"/>
      <c r="E40" s="102"/>
    </row>
    <row r="41" spans="1:9" ht="15" x14ac:dyDescent="0.25">
      <c r="A41" s="122" t="s">
        <v>196</v>
      </c>
      <c r="B41" s="125"/>
      <c r="C41" s="125"/>
      <c r="D41" s="102"/>
      <c r="E41" s="102"/>
    </row>
    <row r="42" spans="1:9" ht="15" x14ac:dyDescent="0.25">
      <c r="A42" s="126" t="s">
        <v>222</v>
      </c>
      <c r="B42" s="123"/>
      <c r="C42" s="123"/>
      <c r="D42" s="102"/>
      <c r="E42" s="102"/>
    </row>
    <row r="43" spans="1:9" s="15" customFormat="1" x14ac:dyDescent="0.2">
      <c r="A43" s="39"/>
      <c r="B43" s="39"/>
      <c r="C43" s="40"/>
      <c r="D43" s="40"/>
      <c r="E43" s="40"/>
    </row>
    <row r="44" spans="1:9" x14ac:dyDescent="0.2">
      <c r="A44" s="39"/>
      <c r="B44" s="39"/>
      <c r="C44" s="40"/>
      <c r="D44" s="40"/>
      <c r="E44" s="40"/>
    </row>
    <row r="45" spans="1:9" x14ac:dyDescent="0.2">
      <c r="A45" s="39"/>
      <c r="B45" s="39"/>
      <c r="C45" s="40"/>
      <c r="D45" s="40"/>
      <c r="E45" s="40"/>
    </row>
    <row r="46" spans="1:9" x14ac:dyDescent="0.2">
      <c r="A46" s="39"/>
      <c r="B46" s="39"/>
      <c r="C46" s="40"/>
      <c r="D46" s="40"/>
      <c r="E46" s="40"/>
    </row>
    <row r="47" spans="1:9" x14ac:dyDescent="0.2">
      <c r="A47" s="39"/>
      <c r="B47" s="39"/>
      <c r="C47" s="40"/>
      <c r="D47" s="40"/>
      <c r="E47" s="40"/>
    </row>
    <row r="48" spans="1:9" x14ac:dyDescent="0.2">
      <c r="A48" s="39"/>
      <c r="B48" s="39"/>
      <c r="C48" s="40"/>
      <c r="D48" s="40"/>
      <c r="E48" s="40"/>
    </row>
    <row r="49" spans="1:5" x14ac:dyDescent="0.2">
      <c r="A49" s="39"/>
      <c r="B49" s="39"/>
      <c r="C49" s="40"/>
      <c r="D49" s="40"/>
      <c r="E49" s="40"/>
    </row>
    <row r="50" spans="1:5" x14ac:dyDescent="0.2">
      <c r="A50" s="39"/>
      <c r="B50" s="39"/>
      <c r="C50" s="40"/>
      <c r="D50" s="40"/>
      <c r="E50" s="46"/>
    </row>
  </sheetData>
  <sheetProtection algorithmName="SHA-512" hashValue="dyOTFoNYGxATTMjbNZmO//iyercTzUIFWyU2AaSqq5k6SYnl6X8j1XBhclo1Ncy/7aBjNkSVfnA3Su+IxLTc+w==" saltValue="g4pWzm/lwqhqScXtO21CfQ==" spinCount="100000" sheet="1" objects="1" scenarios="1" formatColumns="0" selectLockedCells="1"/>
  <mergeCells count="2">
    <mergeCell ref="A1:E1"/>
    <mergeCell ref="A18:E18"/>
  </mergeCells>
  <phoneticPr fontId="0" type="noConversion"/>
  <printOptions horizontalCentered="1" gridLines="1"/>
  <pageMargins left="0" right="0" top="0.25" bottom="0.25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2"/>
  <sheetViews>
    <sheetView zoomScaleNormal="100" workbookViewId="0">
      <selection activeCell="B4" sqref="B4"/>
    </sheetView>
  </sheetViews>
  <sheetFormatPr defaultRowHeight="12.75" x14ac:dyDescent="0.2"/>
  <cols>
    <col min="1" max="1" width="8.7109375" bestFit="1" customWidth="1"/>
    <col min="2" max="2" width="50.7109375" customWidth="1"/>
    <col min="3" max="5" width="14.7109375" style="3" customWidth="1"/>
    <col min="6" max="6" width="9.85546875" customWidth="1"/>
    <col min="7" max="8" width="9.42578125" hidden="1" customWidth="1"/>
    <col min="9" max="9" width="1.42578125" hidden="1" customWidth="1"/>
  </cols>
  <sheetData>
    <row r="1" spans="1:9" ht="15.75" x14ac:dyDescent="0.25">
      <c r="A1" s="184" t="s">
        <v>76</v>
      </c>
      <c r="B1" s="184"/>
      <c r="C1" s="184"/>
      <c r="D1" s="184"/>
      <c r="E1" s="184"/>
    </row>
    <row r="2" spans="1:9" ht="15.75" x14ac:dyDescent="0.25">
      <c r="A2" s="109"/>
      <c r="B2" s="109"/>
      <c r="C2" s="109"/>
      <c r="D2" s="109"/>
      <c r="E2" s="109"/>
    </row>
    <row r="3" spans="1:9" ht="15.75" x14ac:dyDescent="0.25">
      <c r="A3" s="174"/>
      <c r="B3" s="114" t="s">
        <v>221</v>
      </c>
      <c r="C3" s="174"/>
      <c r="D3" s="174"/>
      <c r="E3" s="174"/>
    </row>
    <row r="4" spans="1:9" ht="15.75" x14ac:dyDescent="0.25">
      <c r="A4" s="109" t="str">
        <f>'RMA 1120 S Worksheet'!A5</f>
        <v>Name:</v>
      </c>
      <c r="B4" s="105"/>
      <c r="C4" s="109"/>
      <c r="D4" s="109"/>
      <c r="E4" s="109"/>
    </row>
    <row r="5" spans="1:9" ht="15.75" x14ac:dyDescent="0.25">
      <c r="A5" s="109"/>
      <c r="B5" s="107"/>
      <c r="C5" s="109"/>
      <c r="D5" s="109"/>
      <c r="E5" s="109"/>
    </row>
    <row r="6" spans="1:9" ht="15" x14ac:dyDescent="0.25">
      <c r="A6" s="29"/>
      <c r="B6" s="30"/>
      <c r="C6" s="104">
        <f>'RMA 1120 S Worksheet'!C7</f>
        <v>2018</v>
      </c>
      <c r="D6" s="104" t="str">
        <f>'RMA 1120 S Worksheet'!D7</f>
        <v>20____</v>
      </c>
      <c r="E6" s="104" t="str">
        <f>'RMA 1120 S Worksheet'!E7</f>
        <v>20____</v>
      </c>
    </row>
    <row r="7" spans="1:9" ht="15" x14ac:dyDescent="0.2">
      <c r="A7" s="31" t="s">
        <v>1</v>
      </c>
      <c r="B7" s="31" t="s">
        <v>84</v>
      </c>
      <c r="C7" s="12"/>
      <c r="D7" s="12"/>
      <c r="E7" s="40"/>
      <c r="G7" s="2"/>
      <c r="H7" s="7">
        <v>87500</v>
      </c>
      <c r="I7" s="8"/>
    </row>
    <row r="8" spans="1:9" ht="15.75" x14ac:dyDescent="0.25">
      <c r="A8" s="111">
        <v>2</v>
      </c>
      <c r="B8" s="139" t="s">
        <v>226</v>
      </c>
      <c r="C8" s="116">
        <v>0</v>
      </c>
      <c r="D8" s="116">
        <v>0</v>
      </c>
      <c r="E8" s="116">
        <v>0</v>
      </c>
      <c r="G8" s="2" t="e">
        <f>#REF!</f>
        <v>#REF!</v>
      </c>
      <c r="H8" s="1" t="e">
        <f>IF(#REF!&gt;H7,H7,#REF!)</f>
        <v>#REF!</v>
      </c>
      <c r="I8" s="8" t="e">
        <f>H8*7.65%</f>
        <v>#REF!</v>
      </c>
    </row>
    <row r="9" spans="1:9" ht="15.75" x14ac:dyDescent="0.25">
      <c r="A9" s="111" t="s">
        <v>67</v>
      </c>
      <c r="B9" s="139" t="s">
        <v>130</v>
      </c>
      <c r="C9" s="116">
        <v>0</v>
      </c>
      <c r="D9" s="116">
        <v>0</v>
      </c>
      <c r="E9" s="116">
        <v>0</v>
      </c>
      <c r="G9" s="2"/>
      <c r="H9" s="1" t="e">
        <f>IF(#REF!&gt;H7,#REF!-H7,IF(#REF!&lt;H7+0.01,0))</f>
        <v>#REF!</v>
      </c>
      <c r="I9" s="8" t="e">
        <f>H9*2.9%</f>
        <v>#REF!</v>
      </c>
    </row>
    <row r="10" spans="1:9" ht="15.75" x14ac:dyDescent="0.25">
      <c r="A10" s="111" t="s">
        <v>67</v>
      </c>
      <c r="B10" s="115" t="s">
        <v>227</v>
      </c>
      <c r="C10" s="116">
        <v>0</v>
      </c>
      <c r="D10" s="116">
        <v>0</v>
      </c>
      <c r="E10" s="116">
        <v>0</v>
      </c>
      <c r="G10" s="9"/>
      <c r="H10" s="10"/>
      <c r="I10" s="11" t="e">
        <f>I8+I9</f>
        <v>#REF!</v>
      </c>
    </row>
    <row r="11" spans="1:9" ht="15.75" x14ac:dyDescent="0.25">
      <c r="A11" s="111">
        <v>5</v>
      </c>
      <c r="B11" s="117" t="s">
        <v>131</v>
      </c>
      <c r="C11" s="118">
        <v>0</v>
      </c>
      <c r="D11" s="118">
        <v>0</v>
      </c>
      <c r="E11" s="118">
        <v>0</v>
      </c>
    </row>
    <row r="12" spans="1:9" ht="15.75" x14ac:dyDescent="0.25">
      <c r="A12" s="111">
        <v>6</v>
      </c>
      <c r="B12" s="117" t="s">
        <v>229</v>
      </c>
      <c r="C12" s="118">
        <v>0</v>
      </c>
      <c r="D12" s="118">
        <v>0</v>
      </c>
      <c r="E12" s="118">
        <v>0</v>
      </c>
      <c r="F12" s="178"/>
    </row>
    <row r="13" spans="1:9" ht="15.75" x14ac:dyDescent="0.25">
      <c r="A13" s="111"/>
      <c r="B13" s="117"/>
      <c r="C13" s="130"/>
      <c r="D13" s="130"/>
      <c r="E13" s="131"/>
      <c r="G13" s="1"/>
      <c r="H13" s="18"/>
      <c r="I13" s="1"/>
    </row>
    <row r="14" spans="1:9" ht="16.5" thickBot="1" x14ac:dyDescent="0.3">
      <c r="A14" s="111"/>
      <c r="B14" s="106" t="s">
        <v>132</v>
      </c>
      <c r="C14" s="121">
        <f>SUM(C8:C13)</f>
        <v>0</v>
      </c>
      <c r="D14" s="121">
        <f>SUM(D8:D13)</f>
        <v>0</v>
      </c>
      <c r="E14" s="121">
        <f>SUM(E8:E13)</f>
        <v>0</v>
      </c>
      <c r="G14" s="1"/>
      <c r="H14" s="18"/>
      <c r="I14" s="1"/>
    </row>
    <row r="15" spans="1:9" ht="13.5" thickTop="1" x14ac:dyDescent="0.2">
      <c r="A15" s="58"/>
      <c r="B15" s="29"/>
      <c r="C15" s="20"/>
      <c r="D15" s="20"/>
      <c r="E15" s="56"/>
    </row>
    <row r="16" spans="1:9" ht="15" x14ac:dyDescent="0.25">
      <c r="A16" s="58"/>
      <c r="B16" s="177" t="s">
        <v>251</v>
      </c>
      <c r="C16" s="127"/>
      <c r="D16" s="127"/>
      <c r="E16" s="128"/>
    </row>
    <row r="17" spans="1:9" ht="15" x14ac:dyDescent="0.25">
      <c r="A17" s="58"/>
      <c r="B17" s="177" t="s">
        <v>252</v>
      </c>
      <c r="C17" s="127"/>
      <c r="D17" s="127"/>
      <c r="E17" s="128"/>
    </row>
    <row r="18" spans="1:9" x14ac:dyDescent="0.2">
      <c r="A18" s="58"/>
      <c r="B18" s="39"/>
      <c r="C18" s="20"/>
      <c r="D18" s="20"/>
      <c r="E18" s="56"/>
    </row>
    <row r="19" spans="1:9" x14ac:dyDescent="0.2">
      <c r="A19" s="58"/>
      <c r="B19" s="33"/>
      <c r="C19" s="20"/>
      <c r="D19" s="20"/>
      <c r="E19" s="56"/>
    </row>
    <row r="20" spans="1:9" ht="15" x14ac:dyDescent="0.25">
      <c r="A20" s="122" t="s">
        <v>72</v>
      </c>
      <c r="B20" s="123"/>
      <c r="C20" s="123"/>
      <c r="D20" s="102"/>
      <c r="E20" s="102"/>
    </row>
    <row r="21" spans="1:9" ht="15" x14ac:dyDescent="0.25">
      <c r="A21" s="124" t="s">
        <v>228</v>
      </c>
      <c r="B21" s="123"/>
      <c r="C21" s="123"/>
      <c r="D21" s="102"/>
      <c r="E21" s="102"/>
      <c r="G21" s="2"/>
      <c r="H21" s="1"/>
      <c r="I21" s="8"/>
    </row>
    <row r="22" spans="1:9" ht="15" x14ac:dyDescent="0.25">
      <c r="A22" s="122" t="s">
        <v>83</v>
      </c>
      <c r="B22" s="123"/>
      <c r="C22" s="123"/>
      <c r="D22" s="102"/>
      <c r="E22" s="102"/>
      <c r="G22" s="2"/>
      <c r="H22" s="1"/>
      <c r="I22" s="8"/>
    </row>
    <row r="23" spans="1:9" ht="15" x14ac:dyDescent="0.25">
      <c r="A23" s="122" t="s">
        <v>196</v>
      </c>
      <c r="B23" s="125"/>
      <c r="C23" s="125"/>
      <c r="D23" s="102"/>
      <c r="E23" s="102"/>
      <c r="G23" s="2"/>
      <c r="H23" s="1"/>
      <c r="I23" s="8"/>
    </row>
    <row r="24" spans="1:9" ht="15" x14ac:dyDescent="0.25">
      <c r="A24" s="126" t="s">
        <v>222</v>
      </c>
      <c r="B24" s="123"/>
      <c r="C24" s="123"/>
      <c r="D24" s="102"/>
      <c r="E24" s="102"/>
      <c r="G24" s="9"/>
      <c r="H24" s="10"/>
      <c r="I24" s="11"/>
    </row>
    <row r="25" spans="1:9" x14ac:dyDescent="0.2">
      <c r="A25" s="28"/>
      <c r="B25" s="57"/>
      <c r="C25" s="60"/>
      <c r="D25" s="60"/>
      <c r="E25" s="60"/>
    </row>
    <row r="26" spans="1:9" x14ac:dyDescent="0.2">
      <c r="A26" s="28"/>
      <c r="B26" s="57"/>
      <c r="C26" s="60"/>
      <c r="D26" s="60"/>
      <c r="E26" s="60"/>
    </row>
    <row r="27" spans="1:9" x14ac:dyDescent="0.2">
      <c r="A27" s="34"/>
      <c r="B27" s="35"/>
      <c r="C27" s="52"/>
      <c r="D27" s="52"/>
      <c r="E27" s="53"/>
      <c r="G27" s="2"/>
      <c r="H27" s="1"/>
      <c r="I27" s="8"/>
    </row>
    <row r="28" spans="1:9" x14ac:dyDescent="0.2">
      <c r="A28" s="34"/>
      <c r="B28" s="36"/>
      <c r="C28" s="26"/>
      <c r="D28" s="26"/>
      <c r="E28" s="26"/>
      <c r="G28" s="2"/>
      <c r="H28" s="1"/>
      <c r="I28" s="8"/>
    </row>
    <row r="29" spans="1:9" x14ac:dyDescent="0.2">
      <c r="A29" s="34"/>
      <c r="B29" s="35"/>
      <c r="C29" s="52"/>
      <c r="D29" s="52"/>
      <c r="E29" s="53"/>
      <c r="G29" s="2"/>
      <c r="H29" s="1"/>
      <c r="I29" s="8"/>
    </row>
    <row r="30" spans="1:9" x14ac:dyDescent="0.2">
      <c r="A30" s="34"/>
      <c r="B30" s="38"/>
      <c r="C30" s="52"/>
      <c r="D30" s="52"/>
      <c r="E30" s="53"/>
      <c r="G30" s="2"/>
      <c r="H30" s="1"/>
      <c r="I30" s="8"/>
    </row>
    <row r="31" spans="1:9" x14ac:dyDescent="0.2">
      <c r="A31" s="34"/>
      <c r="B31" s="35"/>
      <c r="C31" s="52"/>
      <c r="D31" s="52"/>
      <c r="E31" s="53"/>
      <c r="G31" s="2"/>
      <c r="H31" s="1"/>
      <c r="I31" s="8"/>
    </row>
    <row r="32" spans="1:9" x14ac:dyDescent="0.2">
      <c r="A32" s="34"/>
      <c r="B32" s="35"/>
      <c r="C32" s="52"/>
      <c r="D32" s="52"/>
      <c r="E32" s="53"/>
      <c r="G32" s="2"/>
      <c r="H32" s="1"/>
      <c r="I32" s="8"/>
    </row>
    <row r="33" spans="1:9" x14ac:dyDescent="0.2">
      <c r="A33" s="34"/>
      <c r="B33" s="35"/>
      <c r="C33" s="52"/>
      <c r="D33" s="52"/>
      <c r="E33" s="53"/>
      <c r="G33" s="2"/>
      <c r="H33" s="1"/>
      <c r="I33" s="8"/>
    </row>
    <row r="34" spans="1:9" x14ac:dyDescent="0.2">
      <c r="A34" s="34"/>
      <c r="B34" s="35"/>
      <c r="C34" s="52"/>
      <c r="D34" s="52"/>
      <c r="E34" s="53"/>
      <c r="G34" s="2"/>
      <c r="H34" s="1"/>
      <c r="I34" s="8"/>
    </row>
    <row r="35" spans="1:9" x14ac:dyDescent="0.2">
      <c r="A35" s="34"/>
      <c r="B35" s="35"/>
      <c r="C35" s="40"/>
      <c r="D35" s="40"/>
      <c r="E35" s="40"/>
      <c r="G35" s="2"/>
      <c r="H35" s="1"/>
      <c r="I35" s="8"/>
    </row>
    <row r="36" spans="1:9" x14ac:dyDescent="0.2">
      <c r="A36" s="34"/>
      <c r="B36" s="35"/>
      <c r="C36" s="20"/>
      <c r="D36" s="20"/>
      <c r="E36" s="56"/>
      <c r="G36" s="2"/>
      <c r="H36" s="1"/>
      <c r="I36" s="8"/>
    </row>
    <row r="37" spans="1:9" x14ac:dyDescent="0.2">
      <c r="A37" s="34"/>
      <c r="B37" s="33"/>
      <c r="C37" s="20"/>
      <c r="D37" s="20"/>
      <c r="E37" s="20"/>
      <c r="G37" s="2"/>
      <c r="H37" s="1"/>
      <c r="I37" s="8"/>
    </row>
    <row r="38" spans="1:9" x14ac:dyDescent="0.2">
      <c r="A38" s="29"/>
      <c r="B38" s="38"/>
      <c r="C38" s="12"/>
      <c r="D38" s="12"/>
      <c r="E38" s="12"/>
      <c r="G38" s="2"/>
      <c r="H38" s="1"/>
      <c r="I38" s="8"/>
    </row>
    <row r="39" spans="1:9" x14ac:dyDescent="0.2">
      <c r="A39" s="29"/>
      <c r="B39" s="29"/>
      <c r="C39" s="44"/>
      <c r="D39" s="44"/>
      <c r="E39" s="43"/>
      <c r="G39" s="9"/>
      <c r="H39" s="10"/>
      <c r="I39" s="11" t="e">
        <f>#REF!+#REF!</f>
        <v>#REF!</v>
      </c>
    </row>
    <row r="40" spans="1:9" x14ac:dyDescent="0.2">
      <c r="A40" s="29"/>
      <c r="B40" s="35"/>
      <c r="C40" s="12"/>
      <c r="D40" s="12"/>
      <c r="E40" s="12"/>
    </row>
    <row r="41" spans="1:9" x14ac:dyDescent="0.2">
      <c r="A41" s="36"/>
      <c r="B41" s="38"/>
      <c r="C41" s="12"/>
      <c r="D41" s="12"/>
      <c r="E41" s="43"/>
    </row>
    <row r="42" spans="1:9" x14ac:dyDescent="0.2">
      <c r="B42" s="37"/>
      <c r="C42" s="14"/>
      <c r="D42" s="14"/>
      <c r="E42" s="14"/>
    </row>
    <row r="45" spans="1:9" s="15" customFormat="1" x14ac:dyDescent="0.2">
      <c r="A45"/>
      <c r="B45"/>
      <c r="C45" s="3"/>
      <c r="D45" s="3"/>
      <c r="E45" s="3"/>
    </row>
    <row r="52" spans="5:5" x14ac:dyDescent="0.2">
      <c r="E52" s="13"/>
    </row>
  </sheetData>
  <sheetProtection algorithmName="SHA-512" hashValue="Kqm9BvCTWBS8PmV2s09wpbQbMkgq1xxO1iWCypBJPqVak6U2ZOoQcgUHRuqnrkLPAjNELeQHaIREd+w9TB7Q2Q==" saltValue="th4AQv6J+Pj/R1TaBXuEEA==" spinCount="100000" sheet="1" objects="1" scenarios="1" formatColumns="0" selectLockedCells="1"/>
  <mergeCells count="1">
    <mergeCell ref="A1:E1"/>
  </mergeCells>
  <phoneticPr fontId="0" type="noConversion"/>
  <printOptions horizontalCentered="1" gridLines="1"/>
  <pageMargins left="0" right="0" top="0.25" bottom="0.25" header="0.5" footer="0.5"/>
  <pageSetup scale="94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29"/>
  <sheetViews>
    <sheetView zoomScaleNormal="100" workbookViewId="0">
      <selection activeCell="B4" sqref="B4"/>
    </sheetView>
  </sheetViews>
  <sheetFormatPr defaultRowHeight="12.75" x14ac:dyDescent="0.2"/>
  <cols>
    <col min="1" max="1" width="13.5703125" bestFit="1" customWidth="1"/>
    <col min="2" max="2" width="50.7109375" customWidth="1"/>
    <col min="3" max="5" width="14.7109375" customWidth="1"/>
    <col min="7" max="9" width="8.85546875" style="1" customWidth="1"/>
  </cols>
  <sheetData>
    <row r="1" spans="1:9" ht="15.75" x14ac:dyDescent="0.25">
      <c r="A1" s="184" t="s">
        <v>77</v>
      </c>
      <c r="B1" s="184"/>
      <c r="C1" s="184"/>
      <c r="D1" s="184"/>
      <c r="E1" s="184"/>
    </row>
    <row r="2" spans="1:9" ht="15.75" x14ac:dyDescent="0.25">
      <c r="A2" s="109"/>
      <c r="B2" s="109"/>
      <c r="C2" s="109"/>
      <c r="D2" s="109"/>
      <c r="E2" s="109"/>
    </row>
    <row r="3" spans="1:9" ht="15.75" x14ac:dyDescent="0.25">
      <c r="A3" s="174"/>
      <c r="B3" s="114" t="s">
        <v>221</v>
      </c>
      <c r="C3" s="174"/>
      <c r="D3" s="174"/>
      <c r="E3" s="174"/>
    </row>
    <row r="4" spans="1:9" ht="15.75" x14ac:dyDescent="0.25">
      <c r="A4" s="109" t="str">
        <f>'RMA 1120 S Worksheet'!A5</f>
        <v>Name:</v>
      </c>
      <c r="B4" s="105"/>
      <c r="C4" s="109"/>
      <c r="D4" s="109"/>
      <c r="E4" s="109"/>
    </row>
    <row r="5" spans="1:9" ht="15.75" x14ac:dyDescent="0.25">
      <c r="A5" s="109"/>
      <c r="B5" s="107"/>
      <c r="C5" s="109"/>
      <c r="D5" s="109"/>
      <c r="E5" s="109"/>
    </row>
    <row r="6" spans="1:9" ht="15" x14ac:dyDescent="0.25">
      <c r="A6" s="29"/>
      <c r="B6" s="30"/>
      <c r="C6" s="104">
        <f>'RMA 1120 S Worksheet'!C7</f>
        <v>2018</v>
      </c>
      <c r="D6" s="104" t="str">
        <f>'RMA 1120 S Worksheet'!D7</f>
        <v>20____</v>
      </c>
      <c r="E6" s="104" t="str">
        <f>'RMA 1120 S Worksheet'!E7</f>
        <v>20____</v>
      </c>
    </row>
    <row r="7" spans="1:9" ht="15" x14ac:dyDescent="0.2">
      <c r="A7" s="31" t="s">
        <v>1</v>
      </c>
      <c r="B7" s="31" t="s">
        <v>84</v>
      </c>
      <c r="C7" s="12"/>
      <c r="D7" s="12"/>
      <c r="E7" s="40"/>
    </row>
    <row r="8" spans="1:9" ht="15.75" x14ac:dyDescent="0.25">
      <c r="A8" s="111" t="s">
        <v>211</v>
      </c>
      <c r="B8" s="117" t="s">
        <v>230</v>
      </c>
      <c r="C8" s="118">
        <v>0</v>
      </c>
      <c r="D8" s="118">
        <v>0</v>
      </c>
      <c r="E8" s="118">
        <v>0</v>
      </c>
    </row>
    <row r="9" spans="1:9" ht="15.75" x14ac:dyDescent="0.25">
      <c r="A9" s="111" t="s">
        <v>212</v>
      </c>
      <c r="B9" s="117" t="s">
        <v>230</v>
      </c>
      <c r="C9" s="118">
        <v>0</v>
      </c>
      <c r="D9" s="118">
        <v>0</v>
      </c>
      <c r="E9" s="118">
        <v>0</v>
      </c>
    </row>
    <row r="10" spans="1:9" ht="15.75" x14ac:dyDescent="0.25">
      <c r="A10" s="111" t="s">
        <v>2</v>
      </c>
      <c r="B10" s="139" t="s">
        <v>253</v>
      </c>
      <c r="C10" s="116">
        <v>0</v>
      </c>
      <c r="D10" s="116">
        <v>0</v>
      </c>
      <c r="E10" s="116">
        <v>0</v>
      </c>
    </row>
    <row r="11" spans="1:9" ht="15.75" x14ac:dyDescent="0.25">
      <c r="A11" s="111" t="s">
        <v>2</v>
      </c>
      <c r="B11" s="139" t="s">
        <v>193</v>
      </c>
      <c r="C11" s="116">
        <v>0</v>
      </c>
      <c r="D11" s="116">
        <v>0</v>
      </c>
      <c r="E11" s="116">
        <v>0</v>
      </c>
    </row>
    <row r="12" spans="1:9" ht="15.75" x14ac:dyDescent="0.25">
      <c r="A12" s="111"/>
      <c r="B12" s="117"/>
      <c r="C12" s="130"/>
      <c r="D12" s="130"/>
      <c r="E12" s="131"/>
    </row>
    <row r="13" spans="1:9" ht="16.5" thickBot="1" x14ac:dyDescent="0.3">
      <c r="A13" s="111"/>
      <c r="B13" s="106" t="s">
        <v>133</v>
      </c>
      <c r="C13" s="121">
        <f>SUM(C8:C12)</f>
        <v>0</v>
      </c>
      <c r="D13" s="121">
        <f>SUM(D8:D12)</f>
        <v>0</v>
      </c>
      <c r="E13" s="121">
        <f>SUM(E8:E12)</f>
        <v>0</v>
      </c>
    </row>
    <row r="14" spans="1:9" ht="13.5" thickTop="1" x14ac:dyDescent="0.2">
      <c r="A14" s="34"/>
      <c r="B14" s="35"/>
      <c r="C14" s="52"/>
      <c r="D14" s="52"/>
      <c r="E14" s="53"/>
      <c r="G14"/>
      <c r="H14"/>
      <c r="I14"/>
    </row>
    <row r="15" spans="1:9" ht="15" x14ac:dyDescent="0.25">
      <c r="A15" s="39"/>
      <c r="B15" s="177" t="s">
        <v>254</v>
      </c>
      <c r="C15" s="142"/>
      <c r="D15" s="44"/>
      <c r="E15" s="61"/>
      <c r="G15"/>
      <c r="H15"/>
      <c r="I15"/>
    </row>
    <row r="16" spans="1:9" ht="14.25" x14ac:dyDescent="0.2">
      <c r="A16" s="39"/>
      <c r="B16" s="177" t="s">
        <v>184</v>
      </c>
      <c r="C16" s="143"/>
      <c r="D16" s="12"/>
      <c r="E16" s="61"/>
      <c r="G16"/>
      <c r="H16"/>
      <c r="I16"/>
    </row>
    <row r="17" spans="1:9" x14ac:dyDescent="0.2">
      <c r="A17" s="39"/>
      <c r="B17" s="39"/>
      <c r="C17" s="39"/>
      <c r="D17" s="39"/>
      <c r="E17" s="39"/>
      <c r="G17"/>
      <c r="H17"/>
      <c r="I17"/>
    </row>
    <row r="18" spans="1:9" ht="15" x14ac:dyDescent="0.25">
      <c r="A18" s="122" t="s">
        <v>72</v>
      </c>
      <c r="B18" s="123"/>
      <c r="C18" s="123"/>
      <c r="D18" s="102"/>
      <c r="E18" s="102"/>
      <c r="G18"/>
      <c r="H18"/>
      <c r="I18"/>
    </row>
    <row r="19" spans="1:9" ht="15" x14ac:dyDescent="0.25">
      <c r="A19" s="124" t="s">
        <v>225</v>
      </c>
      <c r="B19" s="123"/>
      <c r="C19" s="123"/>
      <c r="D19" s="102"/>
      <c r="E19" s="102"/>
    </row>
    <row r="20" spans="1:9" ht="15" x14ac:dyDescent="0.25">
      <c r="A20" s="122" t="s">
        <v>83</v>
      </c>
      <c r="B20" s="123"/>
      <c r="C20" s="123"/>
      <c r="D20" s="102"/>
      <c r="E20" s="102"/>
    </row>
    <row r="21" spans="1:9" ht="15" x14ac:dyDescent="0.25">
      <c r="A21" s="122" t="s">
        <v>196</v>
      </c>
      <c r="B21" s="125"/>
      <c r="C21" s="125"/>
      <c r="D21" s="102"/>
      <c r="E21" s="102"/>
    </row>
    <row r="22" spans="1:9" ht="15" x14ac:dyDescent="0.25">
      <c r="A22" s="126" t="s">
        <v>222</v>
      </c>
      <c r="B22" s="123"/>
      <c r="C22" s="123"/>
      <c r="D22" s="102"/>
      <c r="E22" s="102"/>
    </row>
    <row r="23" spans="1:9" x14ac:dyDescent="0.2">
      <c r="A23" s="39"/>
      <c r="B23" s="39"/>
      <c r="C23" s="39"/>
      <c r="D23" s="39"/>
      <c r="E23" s="39"/>
    </row>
    <row r="24" spans="1:9" x14ac:dyDescent="0.2">
      <c r="A24" s="39"/>
      <c r="B24" s="39"/>
      <c r="C24" s="39"/>
      <c r="D24" s="39"/>
      <c r="E24" s="39"/>
    </row>
    <row r="25" spans="1:9" x14ac:dyDescent="0.2">
      <c r="A25" s="39"/>
      <c r="B25" s="39"/>
      <c r="C25" s="39"/>
      <c r="D25" s="39"/>
      <c r="E25" s="39"/>
    </row>
    <row r="26" spans="1:9" x14ac:dyDescent="0.2">
      <c r="A26" s="39"/>
      <c r="B26" s="39"/>
      <c r="C26" s="39"/>
      <c r="D26" s="39"/>
      <c r="E26" s="39"/>
    </row>
    <row r="27" spans="1:9" x14ac:dyDescent="0.2">
      <c r="A27" s="39"/>
      <c r="B27" s="39"/>
      <c r="C27" s="39"/>
      <c r="D27" s="39"/>
      <c r="E27" s="39"/>
    </row>
    <row r="28" spans="1:9" x14ac:dyDescent="0.2">
      <c r="A28" s="39"/>
      <c r="B28" s="39"/>
      <c r="C28" s="39"/>
      <c r="D28" s="39"/>
      <c r="E28" s="39"/>
    </row>
    <row r="29" spans="1:9" x14ac:dyDescent="0.2">
      <c r="A29" s="39"/>
      <c r="B29" s="39"/>
      <c r="C29" s="39"/>
      <c r="D29" s="39"/>
      <c r="E29" s="39"/>
    </row>
  </sheetData>
  <sheetProtection algorithmName="SHA-512" hashValue="M4htYUdpfB9LIPxjH1AaMLPVlSo94BUO4B4AGVhqiDADVAW/ibAqXX4pbj/LmbDnBcNgTs+MvKhnlfQeHCbFoA==" saltValue="KP6RIR+PHZsaEMqe1qPZIA==" spinCount="100000" sheet="1" objects="1" scenarios="1" formatColumns="0" selectLockedCells="1"/>
  <mergeCells count="1">
    <mergeCell ref="A1:E1"/>
  </mergeCells>
  <printOptions horizontalCentered="1" gridLines="1"/>
  <pageMargins left="0.2" right="0.2" top="0.75" bottom="0.75" header="0.3" footer="0.3"/>
  <pageSetup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41"/>
  <sheetViews>
    <sheetView zoomScaleNormal="100" workbookViewId="0">
      <selection activeCell="B4" sqref="B4"/>
    </sheetView>
  </sheetViews>
  <sheetFormatPr defaultRowHeight="12.75" x14ac:dyDescent="0.2"/>
  <cols>
    <col min="1" max="1" width="8.7109375" bestFit="1" customWidth="1"/>
    <col min="2" max="2" width="50.7109375" customWidth="1"/>
    <col min="3" max="5" width="14.7109375" style="3" customWidth="1"/>
    <col min="6" max="6" width="9.85546875" customWidth="1"/>
    <col min="7" max="8" width="9.42578125" hidden="1" customWidth="1"/>
    <col min="9" max="9" width="1.42578125" hidden="1" customWidth="1"/>
  </cols>
  <sheetData>
    <row r="1" spans="1:9" ht="15.75" x14ac:dyDescent="0.25">
      <c r="A1" s="184" t="s">
        <v>78</v>
      </c>
      <c r="B1" s="184"/>
      <c r="C1" s="184"/>
      <c r="D1" s="184"/>
      <c r="E1" s="184"/>
    </row>
    <row r="2" spans="1:9" ht="15.75" x14ac:dyDescent="0.25">
      <c r="A2" s="109"/>
      <c r="B2" s="109"/>
      <c r="C2" s="109"/>
      <c r="D2" s="109"/>
      <c r="E2" s="109"/>
    </row>
    <row r="3" spans="1:9" ht="15.75" x14ac:dyDescent="0.25">
      <c r="A3" s="174"/>
      <c r="B3" s="114" t="s">
        <v>221</v>
      </c>
      <c r="C3" s="174"/>
      <c r="D3" s="174"/>
      <c r="E3" s="174"/>
    </row>
    <row r="4" spans="1:9" ht="15.75" x14ac:dyDescent="0.25">
      <c r="A4" s="109" t="str">
        <f>'RMA 1120 S Worksheet'!A5</f>
        <v>Name:</v>
      </c>
      <c r="B4" s="105"/>
      <c r="C4" s="109"/>
      <c r="D4" s="109"/>
      <c r="E4" s="109"/>
    </row>
    <row r="5" spans="1:9" ht="15.75" x14ac:dyDescent="0.25">
      <c r="A5" s="109"/>
      <c r="B5" s="107"/>
      <c r="C5" s="109"/>
      <c r="D5" s="109"/>
      <c r="E5" s="109"/>
    </row>
    <row r="6" spans="1:9" ht="15" x14ac:dyDescent="0.25">
      <c r="A6" s="29"/>
      <c r="B6" s="30"/>
      <c r="C6" s="104">
        <f>'RMA 1120 S Worksheet'!C7</f>
        <v>2018</v>
      </c>
      <c r="D6" s="104" t="str">
        <f>'RMA 1120 S Worksheet'!D7</f>
        <v>20____</v>
      </c>
      <c r="E6" s="104" t="str">
        <f>'RMA 1120 S Worksheet'!E7</f>
        <v>20____</v>
      </c>
    </row>
    <row r="7" spans="1:9" ht="15" x14ac:dyDescent="0.2">
      <c r="A7" s="31" t="s">
        <v>1</v>
      </c>
      <c r="B7" s="31" t="s">
        <v>84</v>
      </c>
      <c r="C7" s="12"/>
      <c r="D7" s="12"/>
      <c r="E7" s="40"/>
      <c r="G7" s="2"/>
      <c r="H7" s="7">
        <v>87500</v>
      </c>
      <c r="I7" s="8"/>
    </row>
    <row r="8" spans="1:9" ht="15.75" x14ac:dyDescent="0.25">
      <c r="A8" s="111">
        <v>8</v>
      </c>
      <c r="B8" s="115" t="s">
        <v>137</v>
      </c>
      <c r="C8" s="116">
        <v>0</v>
      </c>
      <c r="D8" s="116">
        <v>0</v>
      </c>
      <c r="E8" s="116">
        <v>0</v>
      </c>
      <c r="G8" s="2" t="e">
        <f>#REF!</f>
        <v>#REF!</v>
      </c>
      <c r="H8" s="1" t="e">
        <f>IF(#REF!&gt;H7,H7,#REF!)</f>
        <v>#REF!</v>
      </c>
      <c r="I8" s="8" t="e">
        <f>H8*7.65%</f>
        <v>#REF!</v>
      </c>
    </row>
    <row r="9" spans="1:9" ht="15.75" x14ac:dyDescent="0.25">
      <c r="A9" s="111">
        <v>14</v>
      </c>
      <c r="B9" s="115" t="s">
        <v>134</v>
      </c>
      <c r="C9" s="116">
        <v>0</v>
      </c>
      <c r="D9" s="116">
        <v>0</v>
      </c>
      <c r="E9" s="116">
        <v>0</v>
      </c>
      <c r="G9" s="2"/>
      <c r="H9" s="1" t="e">
        <f>IF(#REF!&gt;H7,#REF!-H7,IF(#REF!&lt;H7+0.01,0))</f>
        <v>#REF!</v>
      </c>
      <c r="I9" s="8" t="e">
        <f>H9*2.9%</f>
        <v>#REF!</v>
      </c>
    </row>
    <row r="10" spans="1:9" ht="15.75" x14ac:dyDescent="0.25">
      <c r="A10" s="111">
        <v>19</v>
      </c>
      <c r="B10" s="115" t="s">
        <v>231</v>
      </c>
      <c r="C10" s="116">
        <v>0</v>
      </c>
      <c r="D10" s="116">
        <v>0</v>
      </c>
      <c r="E10" s="116">
        <v>0</v>
      </c>
      <c r="G10" s="2"/>
      <c r="H10" s="1"/>
      <c r="I10" s="8"/>
    </row>
    <row r="11" spans="1:9" ht="15.75" x14ac:dyDescent="0.25">
      <c r="A11" s="111">
        <v>20</v>
      </c>
      <c r="B11" s="115" t="s">
        <v>232</v>
      </c>
      <c r="C11" s="116">
        <v>0</v>
      </c>
      <c r="D11" s="116">
        <v>0</v>
      </c>
      <c r="E11" s="116">
        <v>0</v>
      </c>
      <c r="G11" s="2"/>
      <c r="H11" s="1"/>
      <c r="I11" s="8"/>
    </row>
    <row r="12" spans="1:9" ht="15.75" x14ac:dyDescent="0.25">
      <c r="A12" s="111" t="s">
        <v>68</v>
      </c>
      <c r="B12" s="115" t="s">
        <v>233</v>
      </c>
      <c r="C12" s="116">
        <v>0</v>
      </c>
      <c r="D12" s="116">
        <v>0</v>
      </c>
      <c r="E12" s="116">
        <v>0</v>
      </c>
      <c r="G12" s="2"/>
      <c r="H12" s="1"/>
      <c r="I12" s="8"/>
    </row>
    <row r="13" spans="1:9" ht="15.75" x14ac:dyDescent="0.25">
      <c r="A13" s="111" t="s">
        <v>69</v>
      </c>
      <c r="B13" s="115" t="s">
        <v>233</v>
      </c>
      <c r="C13" s="116">
        <v>0</v>
      </c>
      <c r="D13" s="116">
        <v>0</v>
      </c>
      <c r="E13" s="116">
        <v>0</v>
      </c>
      <c r="G13" s="2"/>
      <c r="H13" s="1"/>
      <c r="I13" s="8"/>
    </row>
    <row r="14" spans="1:9" ht="15.75" x14ac:dyDescent="0.25">
      <c r="A14" s="111" t="s">
        <v>70</v>
      </c>
      <c r="B14" s="115" t="s">
        <v>135</v>
      </c>
      <c r="C14" s="116">
        <v>0</v>
      </c>
      <c r="D14" s="116">
        <v>0</v>
      </c>
      <c r="E14" s="116">
        <v>0</v>
      </c>
      <c r="G14" s="2"/>
      <c r="H14" s="1"/>
      <c r="I14" s="8"/>
    </row>
    <row r="15" spans="1:9" ht="15.75" x14ac:dyDescent="0.25">
      <c r="A15" s="111" t="s">
        <v>2</v>
      </c>
      <c r="B15" s="115" t="s">
        <v>234</v>
      </c>
      <c r="C15" s="116">
        <v>0</v>
      </c>
      <c r="D15" s="116">
        <v>0</v>
      </c>
      <c r="E15" s="116">
        <v>0</v>
      </c>
      <c r="G15" s="9"/>
      <c r="H15" s="10"/>
      <c r="I15" s="11" t="e">
        <f>I8+I9</f>
        <v>#REF!</v>
      </c>
    </row>
    <row r="16" spans="1:9" ht="15.75" x14ac:dyDescent="0.25">
      <c r="A16" s="111"/>
      <c r="B16" s="117"/>
      <c r="C16" s="130"/>
      <c r="D16" s="130"/>
      <c r="E16" s="131"/>
    </row>
    <row r="17" spans="1:9" ht="16.5" thickBot="1" x14ac:dyDescent="0.3">
      <c r="A17" s="111"/>
      <c r="B17" s="144" t="s">
        <v>136</v>
      </c>
      <c r="C17" s="133">
        <f>SUM(C8:C16)</f>
        <v>0</v>
      </c>
      <c r="D17" s="133">
        <f>SUM(D8:D16)</f>
        <v>0</v>
      </c>
      <c r="E17" s="133">
        <f>SUM(E8:E16)</f>
        <v>0</v>
      </c>
    </row>
    <row r="18" spans="1:9" ht="13.5" thickTop="1" x14ac:dyDescent="0.2">
      <c r="A18" s="29"/>
      <c r="B18" s="29"/>
      <c r="C18" s="44"/>
      <c r="D18" s="44"/>
      <c r="E18" s="43"/>
      <c r="G18" s="2"/>
      <c r="H18" s="1">
        <v>87500</v>
      </c>
      <c r="I18" s="8"/>
    </row>
    <row r="19" spans="1:9" ht="15" x14ac:dyDescent="0.25">
      <c r="A19" s="29"/>
      <c r="B19" s="177" t="s">
        <v>255</v>
      </c>
      <c r="C19" s="142"/>
      <c r="D19" s="44"/>
      <c r="E19" s="43"/>
      <c r="G19" s="2">
        <f>D8</f>
        <v>0</v>
      </c>
      <c r="H19" s="1">
        <f>IF(D8&gt;H18,H18,D8)</f>
        <v>0</v>
      </c>
      <c r="I19" s="8">
        <f>H19*7.65%</f>
        <v>0</v>
      </c>
    </row>
    <row r="20" spans="1:9" ht="15" x14ac:dyDescent="0.25">
      <c r="A20" s="34"/>
      <c r="B20" s="177" t="s">
        <v>256</v>
      </c>
      <c r="C20" s="143"/>
      <c r="D20" s="12"/>
      <c r="E20" s="43"/>
      <c r="G20" s="2"/>
      <c r="H20" s="1"/>
      <c r="I20" s="8"/>
    </row>
    <row r="21" spans="1:9" x14ac:dyDescent="0.2">
      <c r="A21" s="34"/>
      <c r="B21" s="35"/>
      <c r="C21" s="12"/>
      <c r="D21" s="12"/>
      <c r="E21" s="43"/>
      <c r="G21" s="2"/>
      <c r="H21" s="1"/>
      <c r="I21" s="8"/>
    </row>
    <row r="22" spans="1:9" x14ac:dyDescent="0.2">
      <c r="A22" s="34"/>
      <c r="B22" s="62"/>
      <c r="C22" s="12"/>
      <c r="D22" s="12"/>
      <c r="E22" s="43"/>
      <c r="G22" s="2"/>
      <c r="H22" s="1"/>
      <c r="I22" s="8"/>
    </row>
    <row r="23" spans="1:9" ht="15" x14ac:dyDescent="0.25">
      <c r="A23" s="34"/>
      <c r="B23" s="62"/>
      <c r="C23" s="104">
        <f>'RMA 1120 S Worksheet'!C7</f>
        <v>2018</v>
      </c>
      <c r="D23" s="104" t="str">
        <f>'RMA 1120 S Worksheet'!D7</f>
        <v>20____</v>
      </c>
      <c r="E23" s="104" t="str">
        <f>'RMA 1120 S Worksheet'!E7</f>
        <v>20____</v>
      </c>
      <c r="G23" s="2"/>
      <c r="H23" s="1"/>
      <c r="I23" s="8"/>
    </row>
    <row r="24" spans="1:9" ht="15" x14ac:dyDescent="0.2">
      <c r="A24" s="31" t="s">
        <v>1</v>
      </c>
      <c r="B24" s="31" t="s">
        <v>84</v>
      </c>
      <c r="C24" s="28"/>
      <c r="D24" s="28"/>
      <c r="E24" s="28"/>
      <c r="G24" s="2"/>
      <c r="H24" s="1"/>
      <c r="I24" s="8"/>
    </row>
    <row r="25" spans="1:9" ht="15.75" x14ac:dyDescent="0.25">
      <c r="A25" s="111">
        <v>22</v>
      </c>
      <c r="B25" s="117" t="s">
        <v>156</v>
      </c>
      <c r="C25" s="118">
        <v>0</v>
      </c>
      <c r="D25" s="118">
        <v>0</v>
      </c>
      <c r="E25" s="118">
        <v>0</v>
      </c>
      <c r="G25" s="9"/>
      <c r="H25" s="10"/>
      <c r="I25" s="11" t="e">
        <f>#REF!+#REF!</f>
        <v>#REF!</v>
      </c>
    </row>
    <row r="26" spans="1:9" ht="15.75" x14ac:dyDescent="0.25">
      <c r="A26" s="111">
        <v>44</v>
      </c>
      <c r="B26" s="117" t="s">
        <v>157</v>
      </c>
      <c r="C26" s="118">
        <v>0</v>
      </c>
      <c r="D26" s="118">
        <v>0</v>
      </c>
      <c r="E26" s="118">
        <v>0</v>
      </c>
    </row>
    <row r="27" spans="1:9" ht="15" x14ac:dyDescent="0.2">
      <c r="A27" s="117"/>
      <c r="B27" s="117"/>
      <c r="C27" s="145"/>
      <c r="D27" s="145"/>
      <c r="E27" s="145"/>
    </row>
    <row r="28" spans="1:9" ht="16.5" thickBot="1" x14ac:dyDescent="0.3">
      <c r="A28" s="117"/>
      <c r="B28" s="106" t="s">
        <v>202</v>
      </c>
      <c r="C28" s="121">
        <f>SUM(C25:C26)</f>
        <v>0</v>
      </c>
      <c r="D28" s="121">
        <f>SUM(D25:D26)</f>
        <v>0</v>
      </c>
      <c r="E28" s="121">
        <f>SUM(E25:E26)</f>
        <v>0</v>
      </c>
    </row>
    <row r="29" spans="1:9" ht="13.5" thickTop="1" x14ac:dyDescent="0.2">
      <c r="A29" s="29"/>
      <c r="B29" s="35"/>
      <c r="C29" s="12"/>
      <c r="D29" s="12"/>
      <c r="E29" s="12"/>
    </row>
    <row r="30" spans="1:9" ht="15" x14ac:dyDescent="0.25">
      <c r="A30" s="122" t="s">
        <v>72</v>
      </c>
      <c r="B30" s="123"/>
      <c r="C30" s="123"/>
      <c r="D30" s="102"/>
      <c r="E30" s="102"/>
    </row>
    <row r="31" spans="1:9" s="15" customFormat="1" ht="15" x14ac:dyDescent="0.25">
      <c r="A31" s="124" t="s">
        <v>225</v>
      </c>
      <c r="B31" s="123"/>
      <c r="C31" s="123"/>
      <c r="D31" s="102"/>
      <c r="E31" s="102"/>
    </row>
    <row r="32" spans="1:9" ht="15" x14ac:dyDescent="0.25">
      <c r="A32" s="122" t="s">
        <v>83</v>
      </c>
      <c r="B32" s="123"/>
      <c r="C32" s="123"/>
      <c r="D32" s="102"/>
      <c r="E32" s="102"/>
    </row>
    <row r="33" spans="1:5" ht="15" x14ac:dyDescent="0.25">
      <c r="A33" s="122" t="s">
        <v>196</v>
      </c>
      <c r="B33" s="125"/>
      <c r="C33" s="125"/>
      <c r="D33" s="102"/>
      <c r="E33" s="102"/>
    </row>
    <row r="34" spans="1:5" ht="15" x14ac:dyDescent="0.25">
      <c r="A34" s="126" t="s">
        <v>222</v>
      </c>
      <c r="B34" s="123"/>
      <c r="C34" s="123"/>
      <c r="D34" s="102"/>
      <c r="E34" s="102"/>
    </row>
    <row r="35" spans="1:5" x14ac:dyDescent="0.2">
      <c r="A35" s="39"/>
      <c r="B35" s="39"/>
      <c r="C35" s="40"/>
      <c r="D35" s="40"/>
      <c r="E35" s="40"/>
    </row>
    <row r="41" spans="1:5" x14ac:dyDescent="0.2">
      <c r="E41" s="13"/>
    </row>
  </sheetData>
  <sheetProtection algorithmName="SHA-512" hashValue="sE0j37ZIWgTMdu+YHtdmPJB/Da5ZXnJoZ3+MsIqesaj84LYQZyiMulehOV1eH2W5Ktunz03OsghNRO2dPwGyIg==" saltValue="ycT9U0wZin5NJGR5hDZm6w==" spinCount="100000" sheet="1" formatColumns="0" selectLockedCells="1"/>
  <mergeCells count="1">
    <mergeCell ref="A1:E1"/>
  </mergeCells>
  <phoneticPr fontId="0" type="noConversion"/>
  <printOptions horizontalCentered="1" gridLines="1"/>
  <pageMargins left="0" right="0" top="0.25" bottom="0.25" header="0.5" footer="0.5"/>
  <pageSetup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33"/>
  <sheetViews>
    <sheetView zoomScaleNormal="100" workbookViewId="0">
      <selection activeCell="B4" sqref="B4"/>
    </sheetView>
  </sheetViews>
  <sheetFormatPr defaultRowHeight="12.75" x14ac:dyDescent="0.2"/>
  <cols>
    <col min="1" max="1" width="8.7109375" bestFit="1" customWidth="1"/>
    <col min="2" max="2" width="50.7109375" customWidth="1"/>
    <col min="3" max="5" width="14.7109375" style="3" customWidth="1"/>
    <col min="6" max="6" width="9.85546875" customWidth="1"/>
    <col min="7" max="8" width="9.42578125" hidden="1" customWidth="1"/>
    <col min="9" max="9" width="1.42578125" hidden="1" customWidth="1"/>
  </cols>
  <sheetData>
    <row r="1" spans="1:9" ht="15.75" x14ac:dyDescent="0.25">
      <c r="A1" s="184" t="s">
        <v>79</v>
      </c>
      <c r="B1" s="184"/>
      <c r="C1" s="184"/>
      <c r="D1" s="184"/>
      <c r="E1" s="184"/>
    </row>
    <row r="2" spans="1:9" ht="15.75" x14ac:dyDescent="0.25">
      <c r="A2" s="109"/>
      <c r="B2" s="109"/>
      <c r="C2" s="109"/>
      <c r="D2" s="109"/>
      <c r="E2" s="109"/>
    </row>
    <row r="3" spans="1:9" ht="15.75" x14ac:dyDescent="0.25">
      <c r="A3" s="174"/>
      <c r="B3" s="114" t="s">
        <v>221</v>
      </c>
      <c r="C3" s="174"/>
      <c r="D3" s="174"/>
      <c r="E3" s="174"/>
    </row>
    <row r="4" spans="1:9" ht="15.75" x14ac:dyDescent="0.25">
      <c r="A4" s="109" t="str">
        <f>'RMA 1120 S Worksheet'!A5</f>
        <v>Name:</v>
      </c>
      <c r="B4" s="105"/>
      <c r="C4" s="109"/>
      <c r="D4" s="109"/>
      <c r="E4" s="109"/>
    </row>
    <row r="5" spans="1:9" ht="15.75" x14ac:dyDescent="0.25">
      <c r="A5" s="109"/>
      <c r="B5" s="107"/>
      <c r="C5" s="109"/>
      <c r="D5" s="109"/>
      <c r="E5" s="109"/>
    </row>
    <row r="6" spans="1:9" ht="15" x14ac:dyDescent="0.25">
      <c r="A6" s="29"/>
      <c r="B6" s="30"/>
      <c r="C6" s="104">
        <f>'RMA 1120 S Worksheet'!C7</f>
        <v>2018</v>
      </c>
      <c r="D6" s="104" t="str">
        <f>'RMA 1120 S Worksheet'!D7</f>
        <v>20____</v>
      </c>
      <c r="E6" s="104" t="str">
        <f>'RMA 1120 S Worksheet'!E7</f>
        <v>20____</v>
      </c>
    </row>
    <row r="7" spans="1:9" ht="15" x14ac:dyDescent="0.2">
      <c r="A7" s="31" t="s">
        <v>1</v>
      </c>
      <c r="B7" s="31" t="s">
        <v>84</v>
      </c>
      <c r="C7" s="12"/>
      <c r="D7" s="12"/>
      <c r="E7" s="40"/>
      <c r="G7" s="2"/>
      <c r="H7" s="7">
        <v>87500</v>
      </c>
      <c r="I7" s="8"/>
    </row>
    <row r="8" spans="1:9" ht="15.75" x14ac:dyDescent="0.25">
      <c r="A8" s="111" t="s">
        <v>240</v>
      </c>
      <c r="B8" s="117" t="s">
        <v>138</v>
      </c>
      <c r="C8" s="118">
        <v>0</v>
      </c>
      <c r="D8" s="118">
        <v>0</v>
      </c>
      <c r="E8" s="118">
        <v>0</v>
      </c>
      <c r="G8" s="2" t="e">
        <f>#REF!</f>
        <v>#REF!</v>
      </c>
      <c r="H8" s="1" t="e">
        <f>IF(#REF!&gt;H7,H7,#REF!)</f>
        <v>#REF!</v>
      </c>
      <c r="I8" s="8" t="e">
        <f>H8*7.65%</f>
        <v>#REF!</v>
      </c>
    </row>
    <row r="9" spans="1:9" ht="15.75" x14ac:dyDescent="0.25">
      <c r="A9" s="111" t="s">
        <v>241</v>
      </c>
      <c r="B9" s="117" t="s">
        <v>138</v>
      </c>
      <c r="C9" s="118">
        <v>0</v>
      </c>
      <c r="D9" s="118">
        <v>0</v>
      </c>
      <c r="E9" s="118">
        <v>0</v>
      </c>
      <c r="G9" s="1"/>
      <c r="H9" s="1"/>
      <c r="I9" s="1"/>
    </row>
    <row r="10" spans="1:9" ht="15.75" x14ac:dyDescent="0.25">
      <c r="A10" s="111" t="s">
        <v>241</v>
      </c>
      <c r="B10" s="117" t="s">
        <v>138</v>
      </c>
      <c r="C10" s="118">
        <v>0</v>
      </c>
      <c r="D10" s="118">
        <v>0</v>
      </c>
      <c r="E10" s="118">
        <v>0</v>
      </c>
      <c r="G10" s="1"/>
      <c r="H10" s="1"/>
      <c r="I10" s="1"/>
    </row>
    <row r="11" spans="1:9" ht="15.75" x14ac:dyDescent="0.25">
      <c r="A11" s="111"/>
      <c r="B11" s="117"/>
      <c r="C11" s="130"/>
      <c r="D11" s="130"/>
      <c r="E11" s="131"/>
    </row>
    <row r="12" spans="1:9" ht="16.5" thickBot="1" x14ac:dyDescent="0.3">
      <c r="A12" s="111"/>
      <c r="B12" s="106" t="s">
        <v>139</v>
      </c>
      <c r="C12" s="121">
        <f>SUM(C8:C10)</f>
        <v>0</v>
      </c>
      <c r="D12" s="121">
        <f>SUM(D8:D10)</f>
        <v>0</v>
      </c>
      <c r="E12" s="121">
        <f>SUM(E8:E10)</f>
        <v>0</v>
      </c>
    </row>
    <row r="13" spans="1:9" ht="13.5" thickTop="1" x14ac:dyDescent="0.2">
      <c r="A13" s="29"/>
      <c r="B13" s="29"/>
      <c r="C13" s="44"/>
      <c r="D13" s="44"/>
      <c r="E13" s="43"/>
      <c r="G13" s="2"/>
      <c r="H13" s="1">
        <v>87500</v>
      </c>
      <c r="I13" s="8"/>
    </row>
    <row r="14" spans="1:9" ht="15" x14ac:dyDescent="0.25">
      <c r="A14" s="122" t="s">
        <v>72</v>
      </c>
      <c r="B14" s="123"/>
      <c r="C14" s="123"/>
      <c r="D14" s="102"/>
      <c r="E14" s="102"/>
      <c r="G14" s="2"/>
      <c r="H14" s="1"/>
      <c r="I14" s="8"/>
    </row>
    <row r="15" spans="1:9" ht="15" x14ac:dyDescent="0.25">
      <c r="A15" s="124" t="s">
        <v>228</v>
      </c>
      <c r="B15" s="123"/>
      <c r="C15" s="123"/>
      <c r="D15" s="102"/>
      <c r="E15" s="102"/>
      <c r="G15" s="2"/>
      <c r="H15" s="1"/>
      <c r="I15" s="8"/>
    </row>
    <row r="16" spans="1:9" ht="15" x14ac:dyDescent="0.25">
      <c r="A16" s="122" t="s">
        <v>83</v>
      </c>
      <c r="B16" s="123"/>
      <c r="C16" s="123"/>
      <c r="D16" s="102"/>
      <c r="E16" s="102"/>
      <c r="G16" s="2"/>
      <c r="H16" s="1"/>
      <c r="I16" s="8"/>
    </row>
    <row r="17" spans="1:9" ht="15" x14ac:dyDescent="0.25">
      <c r="A17" s="122" t="s">
        <v>196</v>
      </c>
      <c r="B17" s="125"/>
      <c r="C17" s="125"/>
      <c r="D17" s="102"/>
      <c r="E17" s="102"/>
      <c r="G17" s="9"/>
      <c r="H17" s="10"/>
      <c r="I17" s="11" t="e">
        <f>#REF!+#REF!</f>
        <v>#REF!</v>
      </c>
    </row>
    <row r="18" spans="1:9" ht="15" x14ac:dyDescent="0.25">
      <c r="A18" s="126" t="s">
        <v>222</v>
      </c>
      <c r="B18" s="123"/>
      <c r="C18" s="123"/>
      <c r="D18" s="102"/>
      <c r="E18" s="102"/>
    </row>
    <row r="19" spans="1:9" x14ac:dyDescent="0.2">
      <c r="A19" s="29"/>
      <c r="B19" s="38"/>
      <c r="C19" s="12"/>
      <c r="D19" s="12"/>
      <c r="E19" s="12"/>
    </row>
    <row r="20" spans="1:9" x14ac:dyDescent="0.2">
      <c r="A20" s="29"/>
      <c r="B20" s="29"/>
      <c r="C20" s="44"/>
      <c r="D20" s="44"/>
      <c r="E20" s="43"/>
    </row>
    <row r="21" spans="1:9" x14ac:dyDescent="0.2">
      <c r="A21" s="29"/>
      <c r="B21" s="35"/>
      <c r="C21" s="12"/>
      <c r="D21" s="12"/>
      <c r="E21" s="12"/>
    </row>
    <row r="22" spans="1:9" x14ac:dyDescent="0.2">
      <c r="A22" s="36"/>
      <c r="B22" s="38"/>
      <c r="C22" s="12"/>
      <c r="D22" s="12"/>
      <c r="E22" s="43"/>
    </row>
    <row r="23" spans="1:9" s="15" customFormat="1" x14ac:dyDescent="0.2">
      <c r="A23" s="39"/>
      <c r="B23" s="37"/>
      <c r="C23" s="14"/>
      <c r="D23" s="14"/>
      <c r="E23" s="14"/>
    </row>
    <row r="24" spans="1:9" x14ac:dyDescent="0.2">
      <c r="A24" s="39"/>
      <c r="B24" s="39"/>
      <c r="C24" s="40"/>
      <c r="D24" s="40"/>
      <c r="E24" s="40"/>
    </row>
    <row r="25" spans="1:9" x14ac:dyDescent="0.2">
      <c r="A25" s="39"/>
      <c r="B25" s="39"/>
      <c r="C25" s="40"/>
      <c r="D25" s="40"/>
      <c r="E25" s="40"/>
    </row>
    <row r="26" spans="1:9" x14ac:dyDescent="0.2">
      <c r="A26" s="39"/>
      <c r="B26" s="39"/>
      <c r="C26" s="40"/>
      <c r="D26" s="40"/>
      <c r="E26" s="40"/>
    </row>
    <row r="27" spans="1:9" x14ac:dyDescent="0.2">
      <c r="A27" s="39"/>
      <c r="B27" s="39"/>
      <c r="C27" s="40"/>
      <c r="D27" s="40"/>
      <c r="E27" s="40"/>
    </row>
    <row r="28" spans="1:9" x14ac:dyDescent="0.2">
      <c r="A28" s="39"/>
      <c r="B28" s="39"/>
      <c r="C28" s="40"/>
      <c r="D28" s="40"/>
      <c r="E28" s="40"/>
    </row>
    <row r="29" spans="1:9" x14ac:dyDescent="0.2">
      <c r="A29" s="39"/>
      <c r="B29" s="39"/>
      <c r="C29" s="40"/>
      <c r="D29" s="40"/>
      <c r="E29" s="40"/>
    </row>
    <row r="33" spans="5:5" x14ac:dyDescent="0.2">
      <c r="E33" s="13"/>
    </row>
  </sheetData>
  <sheetProtection algorithmName="SHA-512" hashValue="OrPQoOpCa9YTkexZfzJo3cYwyqELSaAoPdsso/qAAUw45G+ArOaW1EjTY2L9aA0MwFMf6E+e6wBxvDcvKNQHVw==" saltValue="SJpi0C/BDy+04lCV3Zuxyg==" spinCount="100000" sheet="1" objects="1" scenarios="1" formatColumns="0" selectLockedCells="1"/>
  <mergeCells count="1">
    <mergeCell ref="A1:E1"/>
  </mergeCells>
  <phoneticPr fontId="0" type="noConversion"/>
  <printOptions horizontalCentered="1" gridLines="1"/>
  <pageMargins left="0" right="0" top="0.25" bottom="0.25" header="0.5" footer="0.5"/>
  <pageSetup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29"/>
  <sheetViews>
    <sheetView zoomScaleNormal="100" workbookViewId="0">
      <selection activeCell="E9" sqref="E9"/>
    </sheetView>
  </sheetViews>
  <sheetFormatPr defaultRowHeight="12.75" x14ac:dyDescent="0.2"/>
  <cols>
    <col min="1" max="1" width="8.140625" bestFit="1" customWidth="1"/>
    <col min="2" max="2" width="50.7109375" customWidth="1"/>
    <col min="3" max="5" width="14.7109375" customWidth="1"/>
  </cols>
  <sheetData>
    <row r="1" spans="1:9" ht="15.75" x14ac:dyDescent="0.25">
      <c r="A1" s="184" t="s">
        <v>80</v>
      </c>
      <c r="B1" s="184"/>
      <c r="C1" s="184"/>
      <c r="D1" s="184"/>
      <c r="E1" s="184"/>
    </row>
    <row r="2" spans="1:9" ht="15.75" x14ac:dyDescent="0.25">
      <c r="A2" s="109"/>
      <c r="B2" s="109"/>
      <c r="C2" s="109"/>
      <c r="D2" s="109"/>
      <c r="E2" s="109"/>
    </row>
    <row r="3" spans="1:9" ht="15.75" x14ac:dyDescent="0.25">
      <c r="A3" s="174"/>
      <c r="B3" s="114" t="s">
        <v>221</v>
      </c>
      <c r="C3" s="174"/>
      <c r="D3" s="174"/>
      <c r="E3" s="174"/>
    </row>
    <row r="4" spans="1:9" ht="15.75" x14ac:dyDescent="0.25">
      <c r="A4" s="109" t="str">
        <f>'RMA 1120 S Worksheet'!A5</f>
        <v>Name:</v>
      </c>
      <c r="B4" s="105"/>
      <c r="C4" s="109"/>
      <c r="D4" s="109"/>
      <c r="E4" s="109"/>
    </row>
    <row r="5" spans="1:9" ht="15.75" x14ac:dyDescent="0.25">
      <c r="A5" s="109"/>
      <c r="B5" s="107"/>
      <c r="C5" s="109"/>
      <c r="D5" s="109"/>
      <c r="E5" s="109"/>
    </row>
    <row r="6" spans="1:9" ht="15" x14ac:dyDescent="0.25">
      <c r="A6" s="29"/>
      <c r="B6" s="30"/>
      <c r="C6" s="104">
        <f>'RMA 1120 S Worksheet'!C7</f>
        <v>2018</v>
      </c>
      <c r="D6" s="104" t="str">
        <f>'RMA 1120 S Worksheet'!D7</f>
        <v>20____</v>
      </c>
      <c r="E6" s="104" t="str">
        <f>'RMA 1120 S Worksheet'!E7</f>
        <v>20____</v>
      </c>
    </row>
    <row r="7" spans="1:9" ht="15" x14ac:dyDescent="0.2">
      <c r="A7" s="31" t="s">
        <v>1</v>
      </c>
      <c r="B7" s="31" t="s">
        <v>84</v>
      </c>
      <c r="C7" s="12"/>
      <c r="D7" s="12"/>
      <c r="E7" s="40"/>
      <c r="F7" s="1"/>
      <c r="G7" s="1"/>
      <c r="H7" s="7"/>
      <c r="I7" s="1"/>
    </row>
    <row r="8" spans="1:9" ht="15.75" x14ac:dyDescent="0.25">
      <c r="A8" s="111">
        <v>11</v>
      </c>
      <c r="B8" s="115" t="s">
        <v>140</v>
      </c>
      <c r="C8" s="116">
        <v>0</v>
      </c>
      <c r="D8" s="116">
        <v>0</v>
      </c>
      <c r="E8" s="116">
        <v>0</v>
      </c>
      <c r="F8" s="1"/>
      <c r="G8" s="1"/>
      <c r="H8" s="1"/>
      <c r="I8" s="1"/>
    </row>
    <row r="9" spans="1:9" ht="15.75" x14ac:dyDescent="0.25">
      <c r="A9" s="111">
        <v>21</v>
      </c>
      <c r="B9" s="117" t="s">
        <v>141</v>
      </c>
      <c r="C9" s="118">
        <v>0</v>
      </c>
      <c r="D9" s="118">
        <v>0</v>
      </c>
      <c r="E9" s="118">
        <v>0</v>
      </c>
      <c r="F9" s="1"/>
      <c r="G9" s="1"/>
      <c r="H9" s="1"/>
      <c r="I9" s="1"/>
    </row>
    <row r="10" spans="1:9" ht="15.75" x14ac:dyDescent="0.25">
      <c r="A10" s="111"/>
      <c r="B10" s="115"/>
      <c r="C10" s="119"/>
      <c r="D10" s="119"/>
      <c r="E10" s="120"/>
      <c r="F10" s="1"/>
      <c r="G10" s="1"/>
      <c r="H10" s="1"/>
      <c r="I10" s="1"/>
    </row>
    <row r="11" spans="1:9" ht="16.5" thickBot="1" x14ac:dyDescent="0.3">
      <c r="A11" s="111"/>
      <c r="B11" s="106" t="s">
        <v>144</v>
      </c>
      <c r="C11" s="121">
        <f>SUM(C8:C10)</f>
        <v>0</v>
      </c>
      <c r="D11" s="121">
        <f>SUM(D8:D10)</f>
        <v>0</v>
      </c>
      <c r="E11" s="121">
        <f>SUM(E8:E10)</f>
        <v>0</v>
      </c>
      <c r="F11" s="1"/>
      <c r="G11" s="1"/>
      <c r="H11" s="1"/>
      <c r="I11" s="1"/>
    </row>
    <row r="12" spans="1:9" ht="13.5" thickTop="1" x14ac:dyDescent="0.2">
      <c r="A12" s="29"/>
      <c r="B12" s="29"/>
      <c r="C12" s="44"/>
      <c r="D12" s="44"/>
      <c r="E12" s="43"/>
      <c r="F12" s="1"/>
      <c r="G12" s="1"/>
      <c r="H12" s="1"/>
      <c r="I12" s="1"/>
    </row>
    <row r="13" spans="1:9" ht="15" x14ac:dyDescent="0.25">
      <c r="A13" s="122" t="s">
        <v>72</v>
      </c>
      <c r="B13" s="123"/>
      <c r="C13" s="123"/>
      <c r="D13" s="102"/>
      <c r="E13" s="102"/>
      <c r="F13" s="1"/>
      <c r="G13" s="1"/>
      <c r="H13" s="1"/>
      <c r="I13" s="1"/>
    </row>
    <row r="14" spans="1:9" ht="15" x14ac:dyDescent="0.25">
      <c r="A14" s="124" t="s">
        <v>225</v>
      </c>
      <c r="B14" s="123"/>
      <c r="C14" s="123"/>
      <c r="D14" s="102"/>
      <c r="E14" s="102"/>
    </row>
    <row r="15" spans="1:9" ht="15" x14ac:dyDescent="0.25">
      <c r="A15" s="122" t="s">
        <v>83</v>
      </c>
      <c r="B15" s="123"/>
      <c r="C15" s="123"/>
      <c r="D15" s="102"/>
      <c r="E15" s="102"/>
    </row>
    <row r="16" spans="1:9" ht="15" x14ac:dyDescent="0.25">
      <c r="A16" s="122" t="s">
        <v>196</v>
      </c>
      <c r="B16" s="125"/>
      <c r="C16" s="125"/>
      <c r="D16" s="102"/>
      <c r="E16" s="102"/>
    </row>
    <row r="17" spans="1:5" ht="15" x14ac:dyDescent="0.25">
      <c r="A17" s="126" t="s">
        <v>222</v>
      </c>
      <c r="B17" s="123"/>
      <c r="C17" s="123"/>
      <c r="D17" s="102"/>
      <c r="E17" s="102"/>
    </row>
    <row r="18" spans="1:5" x14ac:dyDescent="0.2">
      <c r="A18" s="39"/>
      <c r="B18" s="39"/>
      <c r="C18" s="39"/>
      <c r="D18" s="39"/>
      <c r="E18" s="39"/>
    </row>
    <row r="19" spans="1:5" x14ac:dyDescent="0.2">
      <c r="A19" s="39"/>
      <c r="B19" s="39"/>
      <c r="C19" s="39"/>
      <c r="D19" s="39"/>
      <c r="E19" s="39"/>
    </row>
    <row r="20" spans="1:5" x14ac:dyDescent="0.2">
      <c r="A20" s="39"/>
      <c r="B20" s="39"/>
      <c r="C20" s="39"/>
      <c r="D20" s="39"/>
      <c r="E20" s="39"/>
    </row>
    <row r="21" spans="1:5" x14ac:dyDescent="0.2">
      <c r="A21" s="39"/>
      <c r="B21" s="39"/>
      <c r="C21" s="39"/>
      <c r="D21" s="39"/>
      <c r="E21" s="39"/>
    </row>
    <row r="22" spans="1:5" x14ac:dyDescent="0.2">
      <c r="A22" s="39"/>
      <c r="B22" s="39"/>
      <c r="C22" s="39"/>
      <c r="D22" s="39"/>
      <c r="E22" s="39"/>
    </row>
    <row r="23" spans="1:5" x14ac:dyDescent="0.2">
      <c r="A23" s="39"/>
      <c r="B23" s="39"/>
      <c r="C23" s="39"/>
      <c r="D23" s="39"/>
      <c r="E23" s="39"/>
    </row>
    <row r="24" spans="1:5" x14ac:dyDescent="0.2">
      <c r="A24" s="39"/>
      <c r="B24" s="39"/>
      <c r="C24" s="39"/>
      <c r="D24" s="39"/>
      <c r="E24" s="39"/>
    </row>
    <row r="25" spans="1:5" x14ac:dyDescent="0.2">
      <c r="A25" s="39"/>
      <c r="B25" s="39"/>
      <c r="C25" s="39"/>
      <c r="D25" s="39"/>
      <c r="E25" s="39"/>
    </row>
    <row r="26" spans="1:5" x14ac:dyDescent="0.2">
      <c r="A26" s="39"/>
      <c r="B26" s="39"/>
      <c r="C26" s="39"/>
      <c r="D26" s="39"/>
      <c r="E26" s="39"/>
    </row>
    <row r="27" spans="1:5" x14ac:dyDescent="0.2">
      <c r="A27" s="39"/>
      <c r="B27" s="39"/>
      <c r="C27" s="39"/>
      <c r="D27" s="39"/>
      <c r="E27" s="39"/>
    </row>
    <row r="28" spans="1:5" x14ac:dyDescent="0.2">
      <c r="A28" s="39"/>
      <c r="B28" s="39"/>
      <c r="C28" s="39"/>
      <c r="D28" s="39"/>
      <c r="E28" s="39"/>
    </row>
    <row r="29" spans="1:5" x14ac:dyDescent="0.2">
      <c r="A29" s="39"/>
      <c r="B29" s="39"/>
      <c r="C29" s="39"/>
      <c r="D29" s="39"/>
      <c r="E29" s="39"/>
    </row>
  </sheetData>
  <sheetProtection algorithmName="SHA-512" hashValue="3aJuLwsR0TZuEbY4o0imFzUH3RdBWQvkE1lGGtJo3AyRywXWyIVOvFhYbsgzC11SYeNJeSqUJSDKxbQMzf82/g==" saltValue="ps2my/vEjZvbuW0VgqU29w==" spinCount="100000" sheet="1" formatColumns="0" selectLockedCells="1"/>
  <mergeCells count="1">
    <mergeCell ref="A1:E1"/>
  </mergeCells>
  <printOptions horizontalCentered="1" gridLines="1"/>
  <pageMargins left="0.2" right="0.2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RMA 1120 S Worksheet</vt:lpstr>
      <vt:lpstr>RMA Schedule K</vt:lpstr>
      <vt:lpstr>RMA Schedule L Worksht - Assets</vt:lpstr>
      <vt:lpstr>RMA Schedule L Worksht - Liab</vt:lpstr>
      <vt:lpstr>RMA Schedule M 1 Worksht</vt:lpstr>
      <vt:lpstr>RMA Schedule D Worksht</vt:lpstr>
      <vt:lpstr>RMA Form 4562 Deprec</vt:lpstr>
      <vt:lpstr>RMA Form 4797, Sales of Bus Pty</vt:lpstr>
      <vt:lpstr>RMA Form 6252, Install Sales</vt:lpstr>
      <vt:lpstr>RMA Form 8825, RE Activi</vt:lpstr>
      <vt:lpstr>RMA Schedule K-1 (1065) Ptnr </vt:lpstr>
      <vt:lpstr>RMA Schedule K-1 (1041) Trust</vt:lpstr>
      <vt:lpstr>RMA Summary CF Worksheet</vt:lpstr>
      <vt:lpstr>Debt Service Coverage Worksheet</vt:lpstr>
      <vt:lpstr>'Debt Service Coverage Worksheet'!Print_Area</vt:lpstr>
      <vt:lpstr>'RMA 1120 S Worksheet'!Print_Area</vt:lpstr>
      <vt:lpstr>'RMA Form 4562 Deprec'!Print_Area</vt:lpstr>
      <vt:lpstr>'RMA Form 4797, Sales of Bus Pty'!Print_Area</vt:lpstr>
      <vt:lpstr>'RMA Form 6252, Install Sales'!Print_Area</vt:lpstr>
      <vt:lpstr>'RMA Form 8825, RE Activi'!Print_Area</vt:lpstr>
      <vt:lpstr>'RMA Schedule D Worksht'!Print_Area</vt:lpstr>
      <vt:lpstr>'RMA Schedule K'!Print_Area</vt:lpstr>
      <vt:lpstr>'RMA Schedule K-1 (1041) Trust'!Print_Area</vt:lpstr>
      <vt:lpstr>'RMA Schedule K-1 (1065) Ptnr '!Print_Area</vt:lpstr>
      <vt:lpstr>'RMA Schedule L Worksht - Assets'!Print_Area</vt:lpstr>
      <vt:lpstr>'RMA Schedule L Worksht - Liab'!Print_Area</vt:lpstr>
      <vt:lpstr>'RMA Schedule M 1 Worksht'!Print_Area</vt:lpstr>
      <vt:lpstr>'RMA Summary CF Worksheet'!Print_Area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Carnegie Bank NA</dc:creator>
  <cp:lastModifiedBy>Janet Hoffman</cp:lastModifiedBy>
  <cp:lastPrinted>2018-01-18T21:14:52Z</cp:lastPrinted>
  <dcterms:created xsi:type="dcterms:W3CDTF">1999-03-02T15:53:04Z</dcterms:created>
  <dcterms:modified xsi:type="dcterms:W3CDTF">2019-10-16T20:34:39Z</dcterms:modified>
</cp:coreProperties>
</file>